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2017" sheetId="1" r:id="rId1"/>
  </sheets>
  <definedNames>
    <definedName name="_xlnm._FilterDatabase" localSheetId="0" hidden="1">'2017'!$A$2:$P$598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<sst xmlns="http://schemas.openxmlformats.org/spreadsheetml/2006/main" count="1207" uniqueCount="719">
  <si>
    <t>2017年度新能源汽车推广应用补助资金清算审核车辆信息表</t>
  </si>
  <si>
    <t>地区</t>
  </si>
  <si>
    <t>序号</t>
  </si>
  <si>
    <t>车辆生产企业</t>
  </si>
  <si>
    <t>车辆型号</t>
  </si>
  <si>
    <t>申报推广数
（辆）</t>
  </si>
  <si>
    <t>申请补助标准
（万元）</t>
  </si>
  <si>
    <t>申请清算资金
（万元）</t>
  </si>
  <si>
    <t>核定推广数
（辆）</t>
  </si>
  <si>
    <t>核定补助标准
（万元）</t>
  </si>
  <si>
    <t>应清算补助资金
（万元）</t>
  </si>
  <si>
    <t>按整车企业取整后补助资金（万元）</t>
  </si>
  <si>
    <t>核减原因</t>
  </si>
  <si>
    <t>此前待扣回预拨资金（万元）</t>
  </si>
  <si>
    <t>此次扣回预拨资金（万元）</t>
  </si>
  <si>
    <t>扣回相应预拨资金后剩余资金（万元）</t>
  </si>
  <si>
    <t>总计</t>
  </si>
  <si>
    <t>北京市</t>
  </si>
  <si>
    <t>合计</t>
  </si>
  <si>
    <t>北京北方华德尼奥普兰客车股份有限公司</t>
  </si>
  <si>
    <t>小计</t>
  </si>
  <si>
    <t>BFC6109GBEV2</t>
  </si>
  <si>
    <t/>
  </si>
  <si>
    <t>BFC6129GBEVS1</t>
  </si>
  <si>
    <t>BFC6809GBEV5</t>
  </si>
  <si>
    <t>北京华林特装车有限公司</t>
  </si>
  <si>
    <t>HLT5034CTYEV</t>
  </si>
  <si>
    <t>北京汽车股份有限公司</t>
  </si>
  <si>
    <t>BJ5022XXYV3R2-BEV</t>
  </si>
  <si>
    <t>核减3辆，原因为：车辆注册登记信息有误,需进一步核实后予以清算</t>
  </si>
  <si>
    <t>BJ5023XXYV3RK-BEV</t>
  </si>
  <si>
    <t>BJ7000B3D5-BEV</t>
  </si>
  <si>
    <t>核减22辆，原因为：车辆注册登记信息有误,需进一步核实后予以清算</t>
  </si>
  <si>
    <t>BJ7000C5E1-BEV</t>
  </si>
  <si>
    <t>核减13辆，原因为：车辆注册登记信息有误,需进一步核实后予以清算</t>
  </si>
  <si>
    <t>BJ7000C5E2-BEV</t>
  </si>
  <si>
    <t>核减40辆，原因为：车辆注册登记信息有误,需进一步核实后予以清算</t>
  </si>
  <si>
    <t>BJ7000C5E4-BEV</t>
  </si>
  <si>
    <t>BJ7000C5E7-BEV</t>
  </si>
  <si>
    <t>BJ7000C8G-BEV</t>
  </si>
  <si>
    <t>BJ7000U3D2-BEV</t>
  </si>
  <si>
    <t>核减11辆，原因为：车辆注册登记信息有误,需进一步核实后予以清算</t>
  </si>
  <si>
    <t>北京现代汽车有限公司</t>
  </si>
  <si>
    <t>BH7000BEVBA</t>
  </si>
  <si>
    <t>北京新能源汽车股份有限公司</t>
  </si>
  <si>
    <t>BJ7001BPH1-BEV</t>
  </si>
  <si>
    <t>核减1959辆，原因为：现场核查不通过</t>
  </si>
  <si>
    <t>BJ7001BPH2-BEV</t>
  </si>
  <si>
    <t>核减1330辆，原因为：现场核查不通过</t>
  </si>
  <si>
    <t>BJ7001BPH5-BEV</t>
  </si>
  <si>
    <t>核减5611辆，原因为：现场核查不通过</t>
  </si>
  <si>
    <t>BJ7001BPH7-BEV</t>
  </si>
  <si>
    <t>核减9751辆，原因为：现场核查不通过</t>
  </si>
  <si>
    <t>BJ7001BPH8-BEV</t>
  </si>
  <si>
    <t>核减2806辆，原因为：现场核查不通过</t>
  </si>
  <si>
    <t>河北省</t>
  </si>
  <si>
    <t>长城汽车股份有限公司</t>
  </si>
  <si>
    <t>CC7000CE00BEV</t>
  </si>
  <si>
    <t>河北红星汽车制造有限公司</t>
  </si>
  <si>
    <t>HX5021XXYVEV</t>
  </si>
  <si>
    <t>HX5029XXYAVEV</t>
  </si>
  <si>
    <t>HX5041XXYVEV</t>
  </si>
  <si>
    <t>河北中兴汽车制造有限公司</t>
  </si>
  <si>
    <t>BQ1030E1BEV</t>
  </si>
  <si>
    <t>BQ1030E2BEV</t>
  </si>
  <si>
    <t>领途汽车有限公司</t>
  </si>
  <si>
    <t>YGM6350BEV</t>
  </si>
  <si>
    <t>核减1辆，原因为：车辆注册登记信息有误</t>
  </si>
  <si>
    <t>YGM6371BEV</t>
  </si>
  <si>
    <t>核减2辆，原因为：车辆注册登记信息有误</t>
  </si>
  <si>
    <t>YGM6372BEV</t>
  </si>
  <si>
    <t>核减2辆，原因为：车辆注册登记信息有误,现场核查不通过</t>
  </si>
  <si>
    <t>YGM7000BEV</t>
  </si>
  <si>
    <t>石家庄中博汽车有限公司</t>
  </si>
  <si>
    <t>SQ6119BEVP1</t>
  </si>
  <si>
    <t>SQ6858BEVB81</t>
  </si>
  <si>
    <t>SQ6858BEVBT8</t>
  </si>
  <si>
    <t>山西省</t>
  </si>
  <si>
    <t>成都大运汽车集团有限公司</t>
  </si>
  <si>
    <t>CGC4250BEV1AADKRCGD</t>
  </si>
  <si>
    <t>CGC5021XXYBEV1W1</t>
  </si>
  <si>
    <t>CGC5021XXYBEV2W2</t>
  </si>
  <si>
    <t>CGC5025XXYBEV1NBBFBAML</t>
  </si>
  <si>
    <t>CGC5044XLCBEV1AABJEAHK</t>
  </si>
  <si>
    <t>CGC5044XXYBEV1AAAJEAGK</t>
  </si>
  <si>
    <t>CGC5044XXYBEV1AAAJEAGY</t>
  </si>
  <si>
    <t>CGC5044XXYBEV1AAAJEAHY</t>
  </si>
  <si>
    <t>CGC5044XXYBEV1AAAJEAHZ</t>
  </si>
  <si>
    <t>CGC5044XXYBEV1CBKLQAPK</t>
  </si>
  <si>
    <t>CGC5044XXYBEV1LBSKEAGK</t>
  </si>
  <si>
    <t>CGC5044XXYBEV1LBSKEAHK</t>
  </si>
  <si>
    <t>CGC5044XXYBEV1NBLJEAGK</t>
  </si>
  <si>
    <t>CGC5044XXYBEV1NBLJEAGY</t>
  </si>
  <si>
    <t>CGC5045XXYBEV1CBMGGANL</t>
  </si>
  <si>
    <t>CGC5045XXYBEV1Z2</t>
  </si>
  <si>
    <t>CGC6106BEV1PAQHJATM</t>
  </si>
  <si>
    <t>山西成功汽车制造有限公司</t>
  </si>
  <si>
    <t>SCH5022XXY-BEV1</t>
  </si>
  <si>
    <t>SCH5022XXY-BEV2</t>
  </si>
  <si>
    <t>核减41辆，原因为：车辆行驶证注册时间早于推荐目录批次生效时间</t>
  </si>
  <si>
    <t>SCH5022XXY-BEV5</t>
  </si>
  <si>
    <t>核减10辆，原因为：车辆行驶证注册时间早于推荐目录批次生效时间</t>
  </si>
  <si>
    <t>SCH5022XXY-BEV8</t>
  </si>
  <si>
    <t>SCH5022XXY-BEV9</t>
  </si>
  <si>
    <t>山西新能源汽车工业有限公司</t>
  </si>
  <si>
    <t>JHC6100BEVG2</t>
  </si>
  <si>
    <t>内蒙古自治区</t>
  </si>
  <si>
    <t>北奔重型汽车集团有限公司</t>
  </si>
  <si>
    <t>ND6101PHEVN</t>
  </si>
  <si>
    <t>ND6111LEV00</t>
  </si>
  <si>
    <t>辽宁省</t>
  </si>
  <si>
    <t>丹东黄海汽车有限责任公司</t>
  </si>
  <si>
    <t>DD6109CHEV5N</t>
  </si>
  <si>
    <t>DD6120CHEV2N</t>
  </si>
  <si>
    <t>DD6129PHEV1N</t>
  </si>
  <si>
    <t>DD6851EV4</t>
  </si>
  <si>
    <t>大连市</t>
  </si>
  <si>
    <t>大连氢锋客车有限公司</t>
  </si>
  <si>
    <t>CA5020XXYBEV31</t>
  </si>
  <si>
    <t>核减151辆，原因为：车辆注册登记信息有误,现场核查不通过</t>
  </si>
  <si>
    <t>CA5020XXYBEV32</t>
  </si>
  <si>
    <t>核减25辆，原因为：现场核查不通过</t>
  </si>
  <si>
    <t>CA5040XXYBEV31</t>
  </si>
  <si>
    <t>核减109辆，原因为：车辆注册登记信息有误,现场核查不通过</t>
  </si>
  <si>
    <t>CA6103URHEV31</t>
  </si>
  <si>
    <t>核减2辆，原因为：现场核查不通过</t>
  </si>
  <si>
    <t>CA6109URBEV34</t>
  </si>
  <si>
    <t>核减3辆，原因为：现场核查不通过</t>
  </si>
  <si>
    <t>吉林省</t>
  </si>
  <si>
    <t>一汽吉林汽车有限公司</t>
  </si>
  <si>
    <t>CA5021XXYEVH1</t>
  </si>
  <si>
    <t>中国第一汽车集团公司</t>
  </si>
  <si>
    <t>CA6124URBEV22</t>
  </si>
  <si>
    <t>核减13辆，原因为：电池单体和电池系统与推荐目录参数不一致，不符合行驶里程数要求</t>
  </si>
  <si>
    <t>CA7001EVA</t>
  </si>
  <si>
    <t>核减70辆，原因为：电池系统能量密度与推荐目录参数不一致</t>
  </si>
  <si>
    <t>黑龙江省</t>
  </si>
  <si>
    <t>哈尔滨通联客车有限公司</t>
  </si>
  <si>
    <t>HKC6121CHEV01</t>
  </si>
  <si>
    <t>黑龙江龙华汽车有限公司</t>
  </si>
  <si>
    <t>HLJ6122PHEV</t>
  </si>
  <si>
    <t>上海市</t>
  </si>
  <si>
    <t>上海汽车集团股份有限公司</t>
  </si>
  <si>
    <t>CSA6454NDPHEV1</t>
  </si>
  <si>
    <t>核减6辆，原因为：车辆注册登记信息有误</t>
  </si>
  <si>
    <t>CSA6456BEV1</t>
  </si>
  <si>
    <t>核减8辆，原因为：车辆注册登记信息有误</t>
  </si>
  <si>
    <t>CSA7104SDPHEV1</t>
  </si>
  <si>
    <t>核减8辆，原因为：车辆注册登记信息有误,现场核查不通过</t>
  </si>
  <si>
    <t>CSA7144CDPHEV1</t>
  </si>
  <si>
    <t>CSA7154TDPHEV</t>
  </si>
  <si>
    <t>核减14辆，原因为：车辆行驶证注册时间早于推荐目录批次生效时间,车辆注册登记信息有误</t>
  </si>
  <si>
    <t>上海汽车商用车有限公司</t>
  </si>
  <si>
    <t>SH5040XXYA7BEV-4</t>
  </si>
  <si>
    <t>核减2辆，原因为：不符合行驶里程数要求</t>
  </si>
  <si>
    <t>SH5040XXYA7BEV-5</t>
  </si>
  <si>
    <t>核减7辆，原因为：不符合行驶里程数要求</t>
  </si>
  <si>
    <t>SH5041XLCA7BEV-7</t>
  </si>
  <si>
    <t>SH5041XXYA7BEV-6</t>
  </si>
  <si>
    <t>核减1辆，原因为：不符合行驶里程数要求</t>
  </si>
  <si>
    <t>SH5041XXYA7BEV-7</t>
  </si>
  <si>
    <t>SH5041XXYA7BEV-D7</t>
  </si>
  <si>
    <t>SH6522C1BEV</t>
  </si>
  <si>
    <t>SH6612A4FCEV</t>
  </si>
  <si>
    <t>SH6632A4BEV-2</t>
  </si>
  <si>
    <t>上海申龙客车有限公司</t>
  </si>
  <si>
    <t>SLK5030XXYBEV3</t>
  </si>
  <si>
    <t>SLK6108AEBEVD3</t>
  </si>
  <si>
    <t>SLK6108AEBEVS</t>
  </si>
  <si>
    <t>SLK6108ALE0BEVY1</t>
  </si>
  <si>
    <t>SLK6118ALD5HEVL1</t>
  </si>
  <si>
    <t>SLK6118ALE0BEVS6</t>
  </si>
  <si>
    <t>江苏省</t>
  </si>
  <si>
    <t>北汽(常州)汽车有限公司</t>
  </si>
  <si>
    <t>BJ5040XXYCJ01EV</t>
  </si>
  <si>
    <t>BJ5040XXYCJ03EV</t>
  </si>
  <si>
    <t>BJ6600CJ01EV</t>
  </si>
  <si>
    <t>北汽新能源汽车常州有限公司</t>
  </si>
  <si>
    <t>BJ7000KPCC-BEV</t>
  </si>
  <si>
    <t>核减18辆，原因为：未按有关要求上传车辆运行数据,车辆注册登记信息有误,需进一步核实后予以清算,需进一步核实后予以清算</t>
  </si>
  <si>
    <t>东风悦达起亚汽车有限公司</t>
  </si>
  <si>
    <t>YQZ7002BEV</t>
  </si>
  <si>
    <t>江苏常隆客车有限公司</t>
  </si>
  <si>
    <t>YS6100GBEVA</t>
  </si>
  <si>
    <t>YS6100GBEVC</t>
  </si>
  <si>
    <t>YS6101GBEVA</t>
  </si>
  <si>
    <t>YS6860GBEVA</t>
  </si>
  <si>
    <t>YS6860GBEVC</t>
  </si>
  <si>
    <t>江苏九龙汽车制造有限公司</t>
  </si>
  <si>
    <t>HKL5040XXYBEV1</t>
  </si>
  <si>
    <t>HKL5041XXYBEV1</t>
  </si>
  <si>
    <t>HKL6490BEV1</t>
  </si>
  <si>
    <t>核减3辆，原因为：车辆注册登记信息有误</t>
  </si>
  <si>
    <t>HKL6801GBEV</t>
  </si>
  <si>
    <t>HKL6801GBEV2</t>
  </si>
  <si>
    <t>HKL6802BEV1</t>
  </si>
  <si>
    <t>江苏陆地方舟新能源车辆股份有限公司</t>
  </si>
  <si>
    <t>RQ5022XXYEVH9</t>
  </si>
  <si>
    <t>核减34辆，原因为：车辆注册登记信息有误,现场核查不通过</t>
  </si>
  <si>
    <t>RQ5022XXYEVHF</t>
  </si>
  <si>
    <t>核减41辆，原因为：现场核查不通过</t>
  </si>
  <si>
    <t>RQ5022XXYEVHJ</t>
  </si>
  <si>
    <t>核减65辆，原因为：车辆注册登记信息有误,现场核查不通过</t>
  </si>
  <si>
    <t>RQ5026XXYEVH0</t>
  </si>
  <si>
    <t>核减46辆，原因为：车辆注册登记信息有误,现场核查不通过</t>
  </si>
  <si>
    <t>核减25辆，原因为：车辆注册登记信息有误,现场核查不通过</t>
  </si>
  <si>
    <t>RQ5026XXYEVH2</t>
  </si>
  <si>
    <t>核减58辆，原因为：现场核查不通过</t>
  </si>
  <si>
    <t>RQ5026XXYEVH3</t>
  </si>
  <si>
    <t>核减1辆，原因为：现场核查不通过</t>
  </si>
  <si>
    <t>核减96辆，原因为：车辆注册登记信息有误,现场核查不通过</t>
  </si>
  <si>
    <t>RQ6110YEVH3</t>
  </si>
  <si>
    <t>核减59辆，原因为：车辆注册登记信息有误,现场核查不通过</t>
  </si>
  <si>
    <t>RQ6830YEVH10</t>
  </si>
  <si>
    <t>核减22辆，原因为：车辆注册登记信息有误,现场核查不通过</t>
  </si>
  <si>
    <t>RQ6830YEVH11</t>
  </si>
  <si>
    <t>核减4辆，原因为：现场核查不通过</t>
  </si>
  <si>
    <t>RQ6830YEVH8</t>
  </si>
  <si>
    <t>核减230辆，原因为：车辆注册登记信息有误,现场核查不通过</t>
  </si>
  <si>
    <t>金龙联合汽车工业（苏州）有限公司</t>
  </si>
  <si>
    <t>KLQ5022XXYEV1</t>
  </si>
  <si>
    <t>核减13辆，原因为：车辆注册登记信息有误</t>
  </si>
  <si>
    <t>KLQ5040XXYBEV12</t>
  </si>
  <si>
    <t>KLQ6109EV0N</t>
  </si>
  <si>
    <t>KLQ6109GAEVW3</t>
  </si>
  <si>
    <t>KLQ6115HZEV0X3</t>
  </si>
  <si>
    <t>KLQ6601GBEVX6</t>
  </si>
  <si>
    <t>KLQ6802GEVN1</t>
  </si>
  <si>
    <t>KLQ6850GAHEVC5K</t>
  </si>
  <si>
    <t>南京金龙客车制造有限公司</t>
  </si>
  <si>
    <t>NJL5021XXYBEV26</t>
  </si>
  <si>
    <t>NJL5022XXYBEV2</t>
  </si>
  <si>
    <t>NJL5031XXYBEV</t>
  </si>
  <si>
    <t>NJL5031XXYBEV1</t>
  </si>
  <si>
    <t>NJL5032XXYBEV</t>
  </si>
  <si>
    <t>NJL5032XXYBEV1</t>
  </si>
  <si>
    <t>NJL5032XXYBEV13</t>
  </si>
  <si>
    <t>核减17辆，原因为：车辆注册登记信息有误</t>
  </si>
  <si>
    <t>NJL5032XXYBEV6</t>
  </si>
  <si>
    <t>NJL5032XXYBEV8</t>
  </si>
  <si>
    <t>NJL5032XYZBEV</t>
  </si>
  <si>
    <t>NJL5040XXYBEV1</t>
  </si>
  <si>
    <t>NJL5040XXYBEV22</t>
  </si>
  <si>
    <t>NJL6100BEV28</t>
  </si>
  <si>
    <t>NJL6117BEV31</t>
  </si>
  <si>
    <t>NJL6117BEV32</t>
  </si>
  <si>
    <t>NJL6806BEV11</t>
  </si>
  <si>
    <t>NJL6806BEV12</t>
  </si>
  <si>
    <t>NJL6806BEV13</t>
  </si>
  <si>
    <t>NJL6806BEV15</t>
  </si>
  <si>
    <t>NJL6809BEV11</t>
  </si>
  <si>
    <t>南京汽车集团有限公司</t>
  </si>
  <si>
    <t>NJ5047XXYCEV1</t>
  </si>
  <si>
    <t>NJ5057XXYCEV3</t>
  </si>
  <si>
    <t>核减132辆，原因为：车辆注册登记信息有误,需进一步核实后予以清算</t>
  </si>
  <si>
    <t>NJ5057XXYCEV7</t>
  </si>
  <si>
    <t>核减111辆，原因为：车辆注册登记信息有误,需进一步核实后予以清算,需进一步核实后予以清算</t>
  </si>
  <si>
    <t>南京市公共交通车辆厂</t>
  </si>
  <si>
    <t>NJC5030XGCBEV</t>
  </si>
  <si>
    <t>核减1辆，原因为：驱动电机功率与推荐目录不一致</t>
  </si>
  <si>
    <t>NJC5030XXYBEV</t>
  </si>
  <si>
    <t>核减7辆，原因为：需进一步核实后予以清算,需进一步核实后予以清算</t>
  </si>
  <si>
    <t>NJC5030XXYBEV5</t>
  </si>
  <si>
    <t>NJC6101YBEV2</t>
  </si>
  <si>
    <t>核减1辆，原因为：需进一步核实后予以清算</t>
  </si>
  <si>
    <t>NJC6105GBEV6</t>
  </si>
  <si>
    <t>NJC6680GBEV</t>
  </si>
  <si>
    <t>NJC6801YBEV3</t>
  </si>
  <si>
    <t>NJC6805GBEV</t>
  </si>
  <si>
    <t>NJC6805GBEV2</t>
  </si>
  <si>
    <t>NJC6850GBEV</t>
  </si>
  <si>
    <t>NJC6851YBEV4</t>
  </si>
  <si>
    <t>苏州益茂电动客车有限公司</t>
  </si>
  <si>
    <t>ZQK6810EV6</t>
  </si>
  <si>
    <t>扬州亚星客车股份有限公司</t>
  </si>
  <si>
    <t>JS6851GHBEV11</t>
  </si>
  <si>
    <t>YBL6117HBEV17</t>
  </si>
  <si>
    <t>核减26辆，原因为：车辆注册登记信息有误,需进一步核实后予以清算</t>
  </si>
  <si>
    <t>浙江省</t>
  </si>
  <si>
    <t>湖南江南汽车制造有限公司永康众泰分公司</t>
  </si>
  <si>
    <t>JNJ7000EVA6</t>
  </si>
  <si>
    <t>核减14辆，原因为：电池系统能量密度和推荐目录不一致</t>
  </si>
  <si>
    <t>JNJ7000EVA9</t>
  </si>
  <si>
    <t>JNJ7000EVK1</t>
  </si>
  <si>
    <t>核减88辆，原因为：车辆行驶证注册时间早于推荐目录批次生效时间,不符合行驶里程数要求,车辆注册登记信息有误</t>
  </si>
  <si>
    <t>JNJ7000EVK3</t>
  </si>
  <si>
    <t>核减2辆，原因为：车辆行驶证注册时间早于推荐目录批次生效时间</t>
  </si>
  <si>
    <t>JNJ7000EVK5</t>
  </si>
  <si>
    <t>金华青年汽车制造有限公司</t>
  </si>
  <si>
    <t>JNP6103BEV3M</t>
  </si>
  <si>
    <t>核减23辆，原因为：车辆注册登记信息有误</t>
  </si>
  <si>
    <t>JNP6103BEVA</t>
  </si>
  <si>
    <t>JNP6103BEVB</t>
  </si>
  <si>
    <t>JNP6103BEVBM</t>
  </si>
  <si>
    <t>JNP6123BEV31</t>
  </si>
  <si>
    <t>JNP6123BEV3N</t>
  </si>
  <si>
    <t>核减3辆，原因为：车辆注册登记信息有误,现场核查不通过</t>
  </si>
  <si>
    <t>万向集团公司</t>
  </si>
  <si>
    <t>WXB6121GEV2</t>
  </si>
  <si>
    <t>WXB6860GEV</t>
  </si>
  <si>
    <t>浙江豪情汽车制造有限公司</t>
  </si>
  <si>
    <t>HQ7002BEV04</t>
  </si>
  <si>
    <t>HQ7002BEV08</t>
  </si>
  <si>
    <t>JL7001BEV48</t>
  </si>
  <si>
    <t>宁波市</t>
  </si>
  <si>
    <t>浙江吉利汽车有限公司</t>
  </si>
  <si>
    <t>MR7002BEV03</t>
  </si>
  <si>
    <t>MR7152PHEV01</t>
  </si>
  <si>
    <t>SMA7001BEV22</t>
  </si>
  <si>
    <t>核减19辆，原因为：车辆行驶证注册时间早于推荐目录批次生效时间</t>
  </si>
  <si>
    <t>SMA7001BEV23</t>
  </si>
  <si>
    <t>核减8辆，原因为：车辆行驶证注册时间早于推荐目录批次生效时间,车辆注册登记信息有误</t>
  </si>
  <si>
    <t>SMA7001BEV61</t>
  </si>
  <si>
    <t>SMA7001BEV66</t>
  </si>
  <si>
    <t>核减5辆，原因为：车辆注册登记信息有误</t>
  </si>
  <si>
    <t>SMA7001BEV72</t>
  </si>
  <si>
    <t>SMA7001BEV73</t>
  </si>
  <si>
    <t>SMA7001BEV75</t>
  </si>
  <si>
    <t>安徽省</t>
  </si>
  <si>
    <t>安徽华菱汽车有限公司</t>
  </si>
  <si>
    <t>HN5040XXYD10C3BEV</t>
  </si>
  <si>
    <t>安徽江淮汽车集团股份有限公司</t>
  </si>
  <si>
    <t>HFC5031XXYPV4EV5B3</t>
  </si>
  <si>
    <t>HFC5041XXYP73EV1C5</t>
  </si>
  <si>
    <t>HFC5049XXYEV1H</t>
  </si>
  <si>
    <t>HFC5061XXYP73EV3C5</t>
  </si>
  <si>
    <t>HFC7000AEV</t>
  </si>
  <si>
    <t>HFC7000BEV</t>
  </si>
  <si>
    <t>HFC7000W3EV</t>
  </si>
  <si>
    <t>HFC7000WEV</t>
  </si>
  <si>
    <t>HFC7001A1EV</t>
  </si>
  <si>
    <t>HFC7001EAEV2</t>
  </si>
  <si>
    <t>安徽星凯龙客车有限公司</t>
  </si>
  <si>
    <t>HFX6104BEVG02</t>
  </si>
  <si>
    <t>HFX6815BEVG11</t>
  </si>
  <si>
    <t>HFX6817BEVG11</t>
  </si>
  <si>
    <t>合肥长安汽车有限公司</t>
  </si>
  <si>
    <t>SC7003ABBEV</t>
  </si>
  <si>
    <t>核减3辆，原因为：需进一步核实后予以清算</t>
  </si>
  <si>
    <t>奇瑞汽车股份有限公司</t>
  </si>
  <si>
    <t>SQR5023XXYBEVK06</t>
  </si>
  <si>
    <t>SQR5024XXYBEVK06</t>
  </si>
  <si>
    <t>SQR6440BEVK08</t>
  </si>
  <si>
    <t>福建省</t>
  </si>
  <si>
    <t>东南(福建)汽车工业有限公司</t>
  </si>
  <si>
    <t>DN7007MBEV</t>
  </si>
  <si>
    <t>福建省汽车工业集团云度新能源汽车股份有限公司</t>
  </si>
  <si>
    <t>YDE7000BEV1B</t>
  </si>
  <si>
    <t>YDE7000BEV1C</t>
  </si>
  <si>
    <t>YDE7000BEV1D</t>
  </si>
  <si>
    <t>YDE7000BEV2A</t>
  </si>
  <si>
    <t>福建新福达汽车工业有限公司</t>
  </si>
  <si>
    <t>FZ6801UFBEV</t>
  </si>
  <si>
    <t>福建新龙马汽车股份有限公司</t>
  </si>
  <si>
    <t>FJ5020XXYBEVA12</t>
  </si>
  <si>
    <t>FJ5020XXYBEVA15</t>
  </si>
  <si>
    <t>FJ5020XXYBEVA19</t>
  </si>
  <si>
    <t>FJ5020XXYBEVA5</t>
  </si>
  <si>
    <t>FJ5020XXYBEVA6</t>
  </si>
  <si>
    <t>厦门市</t>
  </si>
  <si>
    <t>厦门金龙联合汽车工业有限公司</t>
  </si>
  <si>
    <t>XMQ6706BYBEVL2</t>
  </si>
  <si>
    <t>江西省</t>
  </si>
  <si>
    <t>江铃控股有限公司</t>
  </si>
  <si>
    <t>JX7006BEV</t>
  </si>
  <si>
    <t>江西博能上饶客车有限公司</t>
  </si>
  <si>
    <t>SR6101BEVG1</t>
  </si>
  <si>
    <t>SR6101BEVG3</t>
  </si>
  <si>
    <t>核减36辆，原因为：车辆注册登记信息有误</t>
  </si>
  <si>
    <t>SR6106PHEVG5</t>
  </si>
  <si>
    <t>SR6107PHEVN</t>
  </si>
  <si>
    <t>SR6810BEVG1</t>
  </si>
  <si>
    <t>SR6810BEVG2</t>
  </si>
  <si>
    <t>SR6810BEVG6</t>
  </si>
  <si>
    <t>江西昌河汽车有限责任公司</t>
  </si>
  <si>
    <t>CH5015XXYBEVA2CC</t>
  </si>
  <si>
    <t>CH5015XXYBEVA2CD</t>
  </si>
  <si>
    <t>CH5025XXYBEVC3CA</t>
  </si>
  <si>
    <t>CH5025XXYBEVC3CB</t>
  </si>
  <si>
    <t>CH7005BEVA2CB</t>
  </si>
  <si>
    <t>CH7005BEVA2CC</t>
  </si>
  <si>
    <t>CH7005BEVC3CA</t>
  </si>
  <si>
    <t>CH7005BEVC3CB</t>
  </si>
  <si>
    <t>江西江铃集团晶马汽车有限公司</t>
  </si>
  <si>
    <t>JMV6105GRBEV3</t>
  </si>
  <si>
    <t>JMV6800GRBEV1</t>
  </si>
  <si>
    <t>JMV6820BEV3</t>
  </si>
  <si>
    <t>JMV6820BEV5</t>
  </si>
  <si>
    <t>JMV6820GRBEV3</t>
  </si>
  <si>
    <t>JMV6820GRBEV5</t>
  </si>
  <si>
    <t>江西江铃汽车集团改装车股份有限公司</t>
  </si>
  <si>
    <t>JX5045XXYMBEV</t>
  </si>
  <si>
    <t>江西凯马百路佳客车有限公司</t>
  </si>
  <si>
    <t>JXK6109BEV</t>
  </si>
  <si>
    <t>JXK6126BPHEVN</t>
  </si>
  <si>
    <t>JXK6127BPHEVN</t>
  </si>
  <si>
    <t>江西宜春客车厂有限公司</t>
  </si>
  <si>
    <t>JYK5023XXYEV</t>
  </si>
  <si>
    <t>核减5辆，原因为：车辆注册登记信息有误,现场核查不通过</t>
  </si>
  <si>
    <t>JYK6100GBEV4</t>
  </si>
  <si>
    <t>JYK6800GBEV2</t>
  </si>
  <si>
    <t>JYK6802BEV3</t>
  </si>
  <si>
    <t>江西志骋汽车有限责任公司</t>
  </si>
  <si>
    <t>CH7000BEVH2CA</t>
  </si>
  <si>
    <t>核减40辆，原因为：现场核查不通过</t>
  </si>
  <si>
    <t>山东省</t>
  </si>
  <si>
    <t>山东凯马汽车制造有限公司</t>
  </si>
  <si>
    <t>KMC1021EV21D</t>
  </si>
  <si>
    <t>KMC1023EVA29D</t>
  </si>
  <si>
    <t>KMC1035EVA30D</t>
  </si>
  <si>
    <t>KMC5021XXYEV21D</t>
  </si>
  <si>
    <t>核减11辆，原因为：车辆行驶证注册时间早于推荐目录批次生效时间</t>
  </si>
  <si>
    <t>KMC5022CCYEV29D</t>
  </si>
  <si>
    <t>KMC5022XXYEVA29D</t>
  </si>
  <si>
    <t>KMC5023XXYEVA29D</t>
  </si>
  <si>
    <t>KMC5030CCYEV21D</t>
  </si>
  <si>
    <t>KMC5030XXYEV21D</t>
  </si>
  <si>
    <t>KMC5035XXYEVA30D</t>
  </si>
  <si>
    <t>KMC5042XXYEV33D</t>
  </si>
  <si>
    <t>KMC5042XXYEVA33D</t>
  </si>
  <si>
    <t>山东蓝诺汽车有限公司</t>
  </si>
  <si>
    <t>KRD5022CCYBEV</t>
  </si>
  <si>
    <t>KRD5022CCYBEV02</t>
  </si>
  <si>
    <t>KRD5022XXYBEV</t>
  </si>
  <si>
    <t>KRD5022XXYBEV02</t>
  </si>
  <si>
    <t>核减9辆，原因为：车辆行驶证注册时间早于推荐目录批次生效时间,车辆注册登记信息有误,需进一步核实后予以清算</t>
  </si>
  <si>
    <t>山东唐骏欧铃汽车制造有限公司</t>
  </si>
  <si>
    <t>ZB5014XXYBEVEDA</t>
  </si>
  <si>
    <t>ZB5040XLCBEVKDC6</t>
  </si>
  <si>
    <t>ZB5045XXYBEVKDC6</t>
  </si>
  <si>
    <t>ZB5047XXYBEVKDD6</t>
  </si>
  <si>
    <t>山东沂星电动汽车有限公司</t>
  </si>
  <si>
    <t>SDL6104EVG</t>
  </si>
  <si>
    <t>SDL6837EVG</t>
  </si>
  <si>
    <t>烟台舒驰客车有限责任公司</t>
  </si>
  <si>
    <t>YTK5040XXYEV2</t>
  </si>
  <si>
    <t>核减7辆，原因为：车辆注册登记信息有误,现场核查不通过</t>
  </si>
  <si>
    <t>YTK6101GEV2</t>
  </si>
  <si>
    <t>YTK6118EV9</t>
  </si>
  <si>
    <t>YTK6830GEV3</t>
  </si>
  <si>
    <t>YTK6830GEV5</t>
  </si>
  <si>
    <t>浙江飞碟汽车制造有限公司五征分公司</t>
  </si>
  <si>
    <t>FD5024XXYBEV</t>
  </si>
  <si>
    <t>核减5辆，原因为：现场核查不通过</t>
  </si>
  <si>
    <t>中国重汽集团济南豪沃客车有限公司</t>
  </si>
  <si>
    <t>JK6116HBEVQA10</t>
  </si>
  <si>
    <t>JK6126GPHEVN5Q2</t>
  </si>
  <si>
    <t>中通客车控股股份有限公司</t>
  </si>
  <si>
    <t>LCK5023XXYEV5</t>
  </si>
  <si>
    <t>LCK5026XXYBEV1</t>
  </si>
  <si>
    <t>LCK5043XXYEVH3Z</t>
  </si>
  <si>
    <t>LCK5045XXYEV6</t>
  </si>
  <si>
    <t>LCK5045XXYEV6W</t>
  </si>
  <si>
    <t>LCK5047XXYEVH8</t>
  </si>
  <si>
    <t>LCK5049XXYEVH3</t>
  </si>
  <si>
    <t>核减10辆，原因为：车辆注册登记信息有误,需进一步核实后予以清算</t>
  </si>
  <si>
    <t>LCK6108EVGD</t>
  </si>
  <si>
    <t>LCK6108EVGK</t>
  </si>
  <si>
    <t>LCK6108EVK</t>
  </si>
  <si>
    <t>核减7辆，原因为：车辆注册登记信息有误</t>
  </si>
  <si>
    <t>LCK6119PHEVG</t>
  </si>
  <si>
    <t>LCK6809EVGK</t>
  </si>
  <si>
    <t>LCK6809EVGW</t>
  </si>
  <si>
    <t>LCK6809EVGW1</t>
  </si>
  <si>
    <t>LCK6850PHEV5QG</t>
  </si>
  <si>
    <t>河南省</t>
  </si>
  <si>
    <t>郑州日产汽车有限公司</t>
  </si>
  <si>
    <t>ZN5026XXYV1YBEV</t>
  </si>
  <si>
    <t>ZN6451V1YBEV</t>
  </si>
  <si>
    <t>湖北省</t>
  </si>
  <si>
    <t>东风汽车集团有限公司</t>
  </si>
  <si>
    <t>DFM7000G1ABEV1</t>
  </si>
  <si>
    <t>DFM7000G1F2BEV</t>
  </si>
  <si>
    <t>DFM7000G1F3BEV</t>
  </si>
  <si>
    <t>DFM7000H2ABEV1</t>
  </si>
  <si>
    <t>核减5辆，原因为：不符合行驶里程数要求</t>
  </si>
  <si>
    <t>DFM7000H2DBEV1</t>
  </si>
  <si>
    <t>EQ5020XXYSZBEV</t>
  </si>
  <si>
    <t>EQ5020XXYSZBEV1</t>
  </si>
  <si>
    <t>EQ5040XXYSZBEV</t>
  </si>
  <si>
    <t>东风特种汽车有限公司</t>
  </si>
  <si>
    <t>EQ6105CTBEV2</t>
  </si>
  <si>
    <t>EQ6105CTBEV4</t>
  </si>
  <si>
    <t>EQ6830CTBEV10</t>
  </si>
  <si>
    <t>核减4辆，原因为：重复申报,车辆注册登记信息有误</t>
  </si>
  <si>
    <t>东风小康汽车有限公司</t>
  </si>
  <si>
    <t>DXK5030XXYC9BEV</t>
  </si>
  <si>
    <t>DXK6450EC1BEV</t>
  </si>
  <si>
    <t>DXK6450EC3BEV</t>
  </si>
  <si>
    <t>核减6辆，原因为：车辆注册登记信息有误,现场核查不通过</t>
  </si>
  <si>
    <t>湖北三环汽车有限公司</t>
  </si>
  <si>
    <t>STQ3251L10Y2SBEV</t>
  </si>
  <si>
    <t>核减8辆，原因为：驱动电机型号及生产企业与推荐目录参数不一致,现场核查不通过</t>
  </si>
  <si>
    <t>STQ4181L02Y4NBEV</t>
  </si>
  <si>
    <t>核减210辆，原因为：车辆注册登记信息有误,现场核查不通过</t>
  </si>
  <si>
    <t>STQ5046XXYNBEV</t>
  </si>
  <si>
    <t>核减19辆，原因为：车辆注册登记信息有误,现场核查不通过</t>
  </si>
  <si>
    <t>STQ5049XXYNBEV</t>
  </si>
  <si>
    <t>STQ5074XXYNBEV</t>
  </si>
  <si>
    <t>STQ5181XXYNBEV</t>
  </si>
  <si>
    <t>核减7辆，原因为：现场核查不通过</t>
  </si>
  <si>
    <t>湖北世纪中远车辆有限公司</t>
  </si>
  <si>
    <t>ZYP5043XXYBEV</t>
  </si>
  <si>
    <t>核减594辆，原因为：车辆注册登记信息有误,现场核查不通过</t>
  </si>
  <si>
    <t>ZYP5043XXYBEV1</t>
  </si>
  <si>
    <t>核减246辆，原因为：车辆注册登记信息有误,现场核查不通过</t>
  </si>
  <si>
    <t>湖北新楚风汽车股份有限公司</t>
  </si>
  <si>
    <t>HQG5022XXYEV4</t>
  </si>
  <si>
    <t>HQG5022XXYEV6</t>
  </si>
  <si>
    <t>HQG5041XXYEV</t>
  </si>
  <si>
    <t>HQG5041XXYEV1</t>
  </si>
  <si>
    <t>HQG5041XXYEV2</t>
  </si>
  <si>
    <t>HQG5042XXYEV10</t>
  </si>
  <si>
    <t>HQG5042XXYEV2</t>
  </si>
  <si>
    <t>HQG5042XXYEV5</t>
  </si>
  <si>
    <t>HQG5042XXYEV9</t>
  </si>
  <si>
    <t>武汉客车制造股份有限公司</t>
  </si>
  <si>
    <t>WH6101BEV</t>
  </si>
  <si>
    <t>WH6101GBEV</t>
  </si>
  <si>
    <t>WH6801BEV</t>
  </si>
  <si>
    <t>WH6801BEV1</t>
  </si>
  <si>
    <t>WH6801GBEV</t>
  </si>
  <si>
    <t>WH6801GBEV1</t>
  </si>
  <si>
    <t>襄阳九州汽车有限公司</t>
  </si>
  <si>
    <t>SYC5040XXYTBEV</t>
  </si>
  <si>
    <t>湖南省</t>
  </si>
  <si>
    <t>比亚迪汽车工业有限公司长沙分公司</t>
  </si>
  <si>
    <t>BYD5030XXYBEV1</t>
  </si>
  <si>
    <t>BYD6100LGEV4</t>
  </si>
  <si>
    <t>CK6100LGEV2</t>
  </si>
  <si>
    <t>长沙梅花汽车制造有限公司</t>
  </si>
  <si>
    <t>TX5040XXYBEV2</t>
  </si>
  <si>
    <t>核减2辆，原因为：电池成箱型号与推荐目录不一致,不符合行驶里程数要求</t>
  </si>
  <si>
    <t>TX6830BEV2</t>
  </si>
  <si>
    <t>TX6831BEV</t>
  </si>
  <si>
    <t>TX6831BEV1</t>
  </si>
  <si>
    <t>大汉汽车集团有限公司</t>
  </si>
  <si>
    <t>CKY6810BEVG</t>
  </si>
  <si>
    <t>湖南中车时代电动汽车股份有限公司</t>
  </si>
  <si>
    <t>TEG6110EV04</t>
  </si>
  <si>
    <t>TEG6110EV05</t>
  </si>
  <si>
    <t>核减21辆，原因为：车辆注册登记信息有误</t>
  </si>
  <si>
    <t>TEG6820BEV03</t>
  </si>
  <si>
    <t>广东省</t>
  </si>
  <si>
    <t>北汽(广州)汽车有限公司</t>
  </si>
  <si>
    <t>BJ7000C5E2G-BEV</t>
  </si>
  <si>
    <t>核减28辆，原因为：车辆注册登记信息有误,需进一步核实后予以清算,需进一步核实后予以清算</t>
  </si>
  <si>
    <t>东莞中汽宏远汽车有限公司</t>
  </si>
  <si>
    <t>KMT6802GBEV2</t>
  </si>
  <si>
    <t>KMT6860GBEV6</t>
  </si>
  <si>
    <t>KMT6860GBEV7</t>
  </si>
  <si>
    <t>广州广汽比亚迪新能源客车有限公司</t>
  </si>
  <si>
    <t>GZ6100LGEV4</t>
  </si>
  <si>
    <t>GZ6121LGEV1</t>
  </si>
  <si>
    <t>广州汽车集团乘用车有限公司</t>
  </si>
  <si>
    <t>GAC6450CHEVA5C</t>
  </si>
  <si>
    <t>GAC7000BEVH0A</t>
  </si>
  <si>
    <t>GAC7150CHEVA5A</t>
  </si>
  <si>
    <t>珠海广通汽车有限公司</t>
  </si>
  <si>
    <t>GTQ5043XXYBEV1</t>
  </si>
  <si>
    <t>GTQ6105BEVBT9</t>
  </si>
  <si>
    <t>GTQ6121BEVBT3</t>
  </si>
  <si>
    <t>GTQ6126BEVBT3</t>
  </si>
  <si>
    <t>GTQ6858BEVBT11</t>
  </si>
  <si>
    <t>珠海市广通客车有限公司</t>
  </si>
  <si>
    <t>GTZ6112BEV1</t>
  </si>
  <si>
    <t>GTZ6810BEV</t>
  </si>
  <si>
    <t>GTZ6859BEVB</t>
  </si>
  <si>
    <t>深圳市</t>
  </si>
  <si>
    <t>比亚迪汽车工业有限公司</t>
  </si>
  <si>
    <t>BYD5030XYZBEV</t>
  </si>
  <si>
    <t>核减20辆，原因为：不符合行驶里程数要求</t>
  </si>
  <si>
    <t>BYD5070CTYBEV</t>
  </si>
  <si>
    <t>BYD5070XXYBEV</t>
  </si>
  <si>
    <t>BYD6100LGEV3</t>
  </si>
  <si>
    <t>BYD6100LSEV1</t>
  </si>
  <si>
    <t>BYD6110LLEV</t>
  </si>
  <si>
    <t>BYD6120LLEV3</t>
  </si>
  <si>
    <t>BYD6121LGEV3</t>
  </si>
  <si>
    <t>BYD6480STHEV</t>
  </si>
  <si>
    <t>核减6辆，原因为：不符合行驶里程数要求</t>
  </si>
  <si>
    <t>BYD6480STHEV3</t>
  </si>
  <si>
    <t>核减3辆，原因为：不符合行驶里程数要求,车辆注册登记信息有误</t>
  </si>
  <si>
    <t>BYD6480STHEV5</t>
  </si>
  <si>
    <t>BYD6810LZEV4</t>
  </si>
  <si>
    <t>BYD7006BEVH</t>
  </si>
  <si>
    <t>核减287辆，原因为：不符合行驶里程数要求</t>
  </si>
  <si>
    <t>QCJ7007BEV1</t>
  </si>
  <si>
    <t>核减55辆，原因为：不符合行驶里程数要求,未按有关要求上传车辆运行数据</t>
  </si>
  <si>
    <t>QCJ7007BEV2</t>
  </si>
  <si>
    <t>核减2辆，原因为：不符合行驶里程数要求,未按有关要求上传车辆运行数据</t>
  </si>
  <si>
    <t>广西壮族自治区</t>
  </si>
  <si>
    <t>东风柳州汽车有限公司</t>
  </si>
  <si>
    <t>EQ6510LM5F1BEV</t>
  </si>
  <si>
    <t>核减248辆，原因为：车辆注册登记信息有误,现场核查不通过</t>
  </si>
  <si>
    <t>EQ7000LS1F1BEV</t>
  </si>
  <si>
    <t>核减39辆，原因为：现场核查不通过</t>
  </si>
  <si>
    <t>LZ6510MLAEV</t>
  </si>
  <si>
    <t>核减161辆，原因为：车辆注册登记信息有误,现场核查不通过</t>
  </si>
  <si>
    <t>广西华奥汽车制造有限公司</t>
  </si>
  <si>
    <t>CCA6830BEVG02</t>
  </si>
  <si>
    <t>广西申龙汽车制造有限公司</t>
  </si>
  <si>
    <t>HQK6109BEVB3</t>
  </si>
  <si>
    <t>HQK6109CHEVB</t>
  </si>
  <si>
    <t>HQK6859BEVB</t>
  </si>
  <si>
    <t>广西玉柴专用汽车有限公司</t>
  </si>
  <si>
    <t>NZ5040XLCEV</t>
  </si>
  <si>
    <t>核减2辆，原因为：驱动电机型号与推荐目录参数不一致</t>
  </si>
  <si>
    <t>NZ5040XXYEV</t>
  </si>
  <si>
    <t>NZ5041XXYEV</t>
  </si>
  <si>
    <t>核减11辆，原因为：驱动电机型号与推荐目录参数不一致</t>
  </si>
  <si>
    <t>核减3辆，原因为：驱动电机型号与推荐目录参数不一致</t>
  </si>
  <si>
    <t>NZ5070XLCEV</t>
  </si>
  <si>
    <t>重庆市</t>
  </si>
  <si>
    <t>重庆长安汽车股份有限公司</t>
  </si>
  <si>
    <t>SC5031XXYKQ54BEV</t>
  </si>
  <si>
    <t>重庆恒通客车有限公司</t>
  </si>
  <si>
    <t>CKZ6851HBEVG</t>
  </si>
  <si>
    <t>核减27辆，原因为：车辆注册登记信息有误</t>
  </si>
  <si>
    <t>重庆力帆汽车有限公司</t>
  </si>
  <si>
    <t>LF5028XXYJEV</t>
  </si>
  <si>
    <t>LF6401EEV</t>
  </si>
  <si>
    <t>重庆瑞驰汽车实业有限公司</t>
  </si>
  <si>
    <t>CRC5021XXYA-LBEV</t>
  </si>
  <si>
    <t>核减30辆，原因为：不在推荐目录内,车辆行驶证注册时间早于推荐目录批次生效时间,现场核查不通过</t>
  </si>
  <si>
    <t>CRC5022XXYB-LBEV</t>
  </si>
  <si>
    <t>CRC5030XXYB-LBEV</t>
  </si>
  <si>
    <t>CRC5032XXYC-LBEV</t>
  </si>
  <si>
    <t>重庆穗通新能源汽车制造有限公司</t>
  </si>
  <si>
    <t>YST6850BEVG</t>
  </si>
  <si>
    <t>四川省</t>
  </si>
  <si>
    <t>成都广通汽车有限公司</t>
  </si>
  <si>
    <t>CAT6680CRBEVT</t>
  </si>
  <si>
    <t>成都客车股份有限公司</t>
  </si>
  <si>
    <t>CDK5040XXYBEV</t>
  </si>
  <si>
    <t>CDK6801CBEV1</t>
  </si>
  <si>
    <t>CDK6850CBEV6</t>
  </si>
  <si>
    <t>成都雅骏汽车制造有限公司</t>
  </si>
  <si>
    <t>CTT5030XLCGC1BEV</t>
  </si>
  <si>
    <t>CTT5030XXYGC1BEV</t>
  </si>
  <si>
    <t>CTT5040XXYGC2BEV</t>
  </si>
  <si>
    <t>CTT5040XXYGW1BEV</t>
  </si>
  <si>
    <t>CTT5041CCYGW1BEV</t>
  </si>
  <si>
    <t>CTT5041XXYBEV</t>
  </si>
  <si>
    <t>CTT5042XXYGW1BEV</t>
  </si>
  <si>
    <t>CTT5071CCYGW1BEV</t>
  </si>
  <si>
    <t>CTT5071XLCGW1BEV</t>
  </si>
  <si>
    <t>CTT5071XXYGW1BEV</t>
  </si>
  <si>
    <t>四川野马汽车股份有限公司</t>
  </si>
  <si>
    <t>SQJ5020XXYM1BEV</t>
  </si>
  <si>
    <t>SQJ6100S1BEV</t>
  </si>
  <si>
    <t>核减6辆，原因为：现场核查不通过</t>
  </si>
  <si>
    <t>SQJ6101S1BEV</t>
  </si>
  <si>
    <t>SQJ6460B2BEV</t>
  </si>
  <si>
    <t>核减119辆，原因为：车辆注册登记信息有误,现场核查不通过</t>
  </si>
  <si>
    <t>SQJ6460M1BEV</t>
  </si>
  <si>
    <t>核减13辆，原因为：现场核查不通过</t>
  </si>
  <si>
    <t>SQJ6810S2BEV</t>
  </si>
  <si>
    <t>核减10辆，原因为：现场核查不通过</t>
  </si>
  <si>
    <t>SQJ6811S1BEV</t>
  </si>
  <si>
    <t>核减17辆，原因为：现场核查不通过</t>
  </si>
  <si>
    <t>中植一客成都汽车有限公司</t>
  </si>
  <si>
    <t>CDL5020XXYBEV2</t>
  </si>
  <si>
    <t>CDL5021XXYBEV</t>
  </si>
  <si>
    <t>CDL5030XXYBEV1</t>
  </si>
  <si>
    <t>CDL6110LRBEV1</t>
  </si>
  <si>
    <t>核减2辆，原因为：需进一步核实后予以清算</t>
  </si>
  <si>
    <t>CDL6110LRBEV2</t>
  </si>
  <si>
    <t>CDL6810LRBEV2</t>
  </si>
  <si>
    <t>CDL6810LRBEV3</t>
  </si>
  <si>
    <t>贵州省</t>
  </si>
  <si>
    <t>贵州长江汽车有限公司</t>
  </si>
  <si>
    <t>GK6850GBEV</t>
  </si>
  <si>
    <t>贵州航天成功汽车制造有限公司</t>
  </si>
  <si>
    <t>GHT5021XXYD-BEV</t>
  </si>
  <si>
    <t>核减19辆，原因为：车辆行驶证注册时间早于推荐目录批次生效时间,重复申报,车辆注册登记信息有误</t>
  </si>
  <si>
    <t>云南省</t>
  </si>
  <si>
    <t>东风云南汽车有限公司</t>
  </si>
  <si>
    <t>EQ5023XXYPBEV</t>
  </si>
  <si>
    <t>核减177辆，原因为：车辆行驶证注册时间早于推荐目录批次生效时间,不符合行驶里程数要求,车辆注册登记信息有误</t>
  </si>
  <si>
    <t>昆明客车制造有限公司</t>
  </si>
  <si>
    <t>KK5030XXYEV04</t>
  </si>
  <si>
    <t>KK5041XXYEV01</t>
  </si>
  <si>
    <t>KK6103G03CHEV</t>
  </si>
  <si>
    <t>KK6103G03PHEV</t>
  </si>
  <si>
    <t>KK6800GEV01</t>
  </si>
  <si>
    <t>云南航天神州汽车有限公司</t>
  </si>
  <si>
    <t>YH5022XXYBEV</t>
  </si>
  <si>
    <t>YH5023XXYBEV</t>
  </si>
  <si>
    <t>核减4辆，原因为：车辆注册登记信息有误</t>
  </si>
  <si>
    <t>云南五龙汽车有限公司</t>
  </si>
  <si>
    <t>FDE6100PBABEV06</t>
  </si>
  <si>
    <t>核减15辆，原因为：车辆注册登记信息有误</t>
  </si>
  <si>
    <t>陕西省</t>
  </si>
  <si>
    <t>比亚迪汽车有限公司</t>
  </si>
  <si>
    <t>BYD6460SBEV</t>
  </si>
  <si>
    <t>BYD6460STHEV5</t>
  </si>
  <si>
    <t>核减4辆，原因为：不符合行驶里程数要求</t>
  </si>
  <si>
    <t>BYD7005BEV</t>
  </si>
  <si>
    <t>核减144辆，原因为：不符合行驶里程数要求,电机功率与推荐目录不一致</t>
  </si>
  <si>
    <t>BYD7008BEV1</t>
  </si>
  <si>
    <t>BYD7150WT5HEV4</t>
  </si>
  <si>
    <t>核减15辆，原因为：不符合行驶里程数要求</t>
  </si>
  <si>
    <t>BYD7150WT5HEV5</t>
  </si>
  <si>
    <t>核减13辆，原因为：不符合行驶里程数要求</t>
  </si>
  <si>
    <t>BYD7150WTHEV3</t>
  </si>
  <si>
    <t>核减10辆，原因为：不符合行驶里程数要求</t>
  </si>
  <si>
    <t>陕西汽车集团股份有限公司</t>
  </si>
  <si>
    <t>SX5040XXYBEV331H</t>
  </si>
  <si>
    <t>SX5040XXYBEV331K</t>
  </si>
  <si>
    <t>核减12辆，原因为：不符合行驶里程数要求</t>
  </si>
  <si>
    <t>SX5040XXYBEV331L</t>
  </si>
  <si>
    <t>SX5040XXYBEV331S</t>
  </si>
  <si>
    <t>核减23辆，原因为：不符合行驶里程数要求</t>
  </si>
  <si>
    <t>SX5042XXYBEV331L</t>
  </si>
  <si>
    <t>核减26辆，原因为：不符合行驶里程数要求</t>
  </si>
  <si>
    <t>SX5070XXYBEV331K</t>
  </si>
  <si>
    <t>陕西秦星汽车有限责任公司</t>
  </si>
  <si>
    <t>SYD6100GBEV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</si>
</sst>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11"/>
      <name val="黑体"/>
      <charset val="0"/>
    </font>
    <font>
      <sz val="11"/>
      <name val="宋体"/>
      <charset val="0"/>
    </font>
    <font>
      <sz val="11"/>
      <color theme="1"/>
      <name val="黑体"/>
      <charset val="134"/>
    </font>
    <font>
      <sz val="11"/>
      <name val="Arial"/>
      <charset val="0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98"/>
  <sheetViews>
    <sheetView tabSelected="1" workbookViewId="0">
      <selection activeCell="A1" sqref="A1:O1"/>
    </sheetView>
  </sheetViews>
  <sheetFormatPr defaultColWidth="8.72727272727273" defaultRowHeight="14"/>
  <cols>
    <col min="3" max="3" width="40.6363636363636" customWidth="1"/>
    <col min="4" max="4" width="21.0909090909091" customWidth="1"/>
    <col min="5" max="10" width="15.2727272727273" customWidth="1"/>
    <col min="11" max="11" width="13.7272727272727" customWidth="1"/>
    <col min="12" max="12" width="43.2727272727273" customWidth="1"/>
    <col min="13" max="13" width="15.3636363636364" customWidth="1"/>
    <col min="14" max="14" width="19.7272727272727" customWidth="1"/>
    <col min="15" max="15" width="19.0909090909091" customWidth="1"/>
  </cols>
  <sheetData>
    <row r="1" ht="43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48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6" t="s">
        <v>13</v>
      </c>
      <c r="N2" s="7" t="s">
        <v>14</v>
      </c>
      <c r="O2" s="7" t="s">
        <v>15</v>
      </c>
    </row>
    <row r="3" ht="26" customHeight="1" spans="1:15">
      <c r="A3" s="4" t="s">
        <v>16</v>
      </c>
      <c r="B3" s="4"/>
      <c r="C3" s="4"/>
      <c r="D3" s="4"/>
      <c r="E3" s="5">
        <f t="shared" ref="E3:J3" si="0">SUM(E4:E598)/3</f>
        <v>60841</v>
      </c>
      <c r="F3" s="5"/>
      <c r="G3" s="5">
        <f t="shared" si="0"/>
        <v>368195.4469</v>
      </c>
      <c r="H3" s="5">
        <f t="shared" si="0"/>
        <v>34718</v>
      </c>
      <c r="I3" s="5"/>
      <c r="J3" s="5">
        <f t="shared" si="0"/>
        <v>247652.3993</v>
      </c>
      <c r="K3" s="8">
        <f>SUM(K4:K598)/2</f>
        <v>247652</v>
      </c>
      <c r="L3" s="8"/>
      <c r="M3" s="8">
        <f>SUM(M4:M598)/2</f>
        <v>515243</v>
      </c>
      <c r="N3" s="8">
        <f>SUM(N4:N598)/2</f>
        <v>121322</v>
      </c>
      <c r="O3" s="8">
        <f>SUM(O4:O598)/2</f>
        <v>126330</v>
      </c>
    </row>
    <row r="4" ht="26" customHeight="1" spans="1:15">
      <c r="A4" s="4" t="s">
        <v>17</v>
      </c>
      <c r="B4" s="4" t="s">
        <v>18</v>
      </c>
      <c r="C4" s="4"/>
      <c r="D4" s="4"/>
      <c r="E4" s="5">
        <f t="shared" ref="E4:J4" si="1">SUM(E5:E29)/2</f>
        <v>26757</v>
      </c>
      <c r="F4" s="5"/>
      <c r="G4" s="5">
        <f t="shared" si="1"/>
        <v>106578.7272</v>
      </c>
      <c r="H4" s="5">
        <f t="shared" si="1"/>
        <v>5211</v>
      </c>
      <c r="I4" s="5"/>
      <c r="J4" s="5">
        <f t="shared" si="1"/>
        <v>23426.0992</v>
      </c>
      <c r="K4" s="8">
        <f>SUM(K5:K24)</f>
        <v>23425</v>
      </c>
      <c r="L4" s="8"/>
      <c r="M4" s="8">
        <f>SUM(M5:M24)</f>
        <v>23484</v>
      </c>
      <c r="N4" s="8">
        <f>SUM(N5:N24)</f>
        <v>21774</v>
      </c>
      <c r="O4" s="8">
        <f>SUM(O5:O24)</f>
        <v>1651</v>
      </c>
    </row>
    <row r="5" ht="26" customHeight="1" spans="1:15">
      <c r="A5" s="4"/>
      <c r="B5" s="4">
        <v>1</v>
      </c>
      <c r="C5" s="4" t="s">
        <v>19</v>
      </c>
      <c r="D5" s="4" t="s">
        <v>20</v>
      </c>
      <c r="E5" s="5">
        <f t="shared" ref="E5:J5" si="2">SUM(E6:E8)</f>
        <v>67</v>
      </c>
      <c r="F5" s="5"/>
      <c r="G5" s="5">
        <f t="shared" si="2"/>
        <v>1576.4632</v>
      </c>
      <c r="H5" s="5">
        <f t="shared" si="2"/>
        <v>67</v>
      </c>
      <c r="I5" s="5"/>
      <c r="J5" s="5">
        <f t="shared" si="2"/>
        <v>1576.4632</v>
      </c>
      <c r="K5" s="8">
        <f>ROUND(J5,0)</f>
        <v>1576</v>
      </c>
      <c r="L5" s="4"/>
      <c r="M5" s="8">
        <v>0</v>
      </c>
      <c r="N5" s="8">
        <v>0</v>
      </c>
      <c r="O5" s="9">
        <f>K5-N5</f>
        <v>1576</v>
      </c>
    </row>
    <row r="6" ht="26" customHeight="1" spans="1:15">
      <c r="A6" s="4"/>
      <c r="B6" s="4"/>
      <c r="C6" s="4"/>
      <c r="D6" s="4" t="s">
        <v>21</v>
      </c>
      <c r="E6" s="5">
        <v>4</v>
      </c>
      <c r="F6" s="5">
        <v>29.8598</v>
      </c>
      <c r="G6" s="5">
        <f>E6*F6</f>
        <v>119.4392</v>
      </c>
      <c r="H6" s="5">
        <v>4</v>
      </c>
      <c r="I6" s="5">
        <v>29.8598</v>
      </c>
      <c r="J6" s="5">
        <f>H6*I6</f>
        <v>119.4392</v>
      </c>
      <c r="K6" s="8"/>
      <c r="L6" s="10" t="s">
        <v>22</v>
      </c>
      <c r="M6" s="8"/>
      <c r="N6" s="8"/>
      <c r="O6" s="9"/>
    </row>
    <row r="7" ht="26" customHeight="1" spans="1:15">
      <c r="A7" s="4"/>
      <c r="B7" s="4"/>
      <c r="C7" s="4"/>
      <c r="D7" s="4" t="s">
        <v>23</v>
      </c>
      <c r="E7" s="5">
        <v>20</v>
      </c>
      <c r="F7" s="5">
        <v>29.8512</v>
      </c>
      <c r="G7" s="5">
        <f>E7*F7</f>
        <v>597.024</v>
      </c>
      <c r="H7" s="5">
        <v>20</v>
      </c>
      <c r="I7" s="5">
        <v>29.8512</v>
      </c>
      <c r="J7" s="5">
        <f>H7*I7</f>
        <v>597.024</v>
      </c>
      <c r="K7" s="8"/>
      <c r="L7" s="10" t="s">
        <v>22</v>
      </c>
      <c r="M7" s="8"/>
      <c r="N7" s="8"/>
      <c r="O7" s="9"/>
    </row>
    <row r="8" ht="26" customHeight="1" spans="1:15">
      <c r="A8" s="4"/>
      <c r="B8" s="4"/>
      <c r="C8" s="4"/>
      <c r="D8" s="4" t="s">
        <v>24</v>
      </c>
      <c r="E8" s="5">
        <v>43</v>
      </c>
      <c r="F8" s="5">
        <v>20</v>
      </c>
      <c r="G8" s="5">
        <f>E8*F8</f>
        <v>860</v>
      </c>
      <c r="H8" s="5">
        <v>43</v>
      </c>
      <c r="I8" s="5">
        <v>20</v>
      </c>
      <c r="J8" s="5">
        <f>H8*I8</f>
        <v>860</v>
      </c>
      <c r="K8" s="8"/>
      <c r="L8" s="10" t="s">
        <v>22</v>
      </c>
      <c r="M8" s="8"/>
      <c r="N8" s="8"/>
      <c r="O8" s="9"/>
    </row>
    <row r="9" ht="26" customHeight="1" spans="1:15">
      <c r="A9" s="4"/>
      <c r="B9" s="4">
        <v>2</v>
      </c>
      <c r="C9" s="4" t="s">
        <v>25</v>
      </c>
      <c r="D9" s="4" t="s">
        <v>20</v>
      </c>
      <c r="E9" s="5">
        <f t="shared" ref="E9:J9" si="3">SUM(E10)</f>
        <v>4</v>
      </c>
      <c r="F9" s="5"/>
      <c r="G9" s="5">
        <f t="shared" si="3"/>
        <v>27</v>
      </c>
      <c r="H9" s="5">
        <f t="shared" si="3"/>
        <v>4</v>
      </c>
      <c r="I9" s="5"/>
      <c r="J9" s="5">
        <f t="shared" si="3"/>
        <v>27</v>
      </c>
      <c r="K9" s="8">
        <f>ROUND(J9,0)</f>
        <v>27</v>
      </c>
      <c r="L9" s="4"/>
      <c r="M9" s="8">
        <v>0</v>
      </c>
      <c r="N9" s="8">
        <v>0</v>
      </c>
      <c r="O9" s="9">
        <f>K9-N9</f>
        <v>27</v>
      </c>
    </row>
    <row r="10" ht="26" customHeight="1" spans="1:15">
      <c r="A10" s="4"/>
      <c r="B10" s="4"/>
      <c r="C10" s="4"/>
      <c r="D10" s="4" t="s">
        <v>26</v>
      </c>
      <c r="E10" s="5">
        <v>4</v>
      </c>
      <c r="F10" s="5">
        <v>6.75</v>
      </c>
      <c r="G10" s="5">
        <f>E10*F10</f>
        <v>27</v>
      </c>
      <c r="H10" s="5">
        <v>4</v>
      </c>
      <c r="I10" s="5">
        <v>6.75</v>
      </c>
      <c r="J10" s="5">
        <f>H10*I10</f>
        <v>27</v>
      </c>
      <c r="K10" s="8"/>
      <c r="L10" s="10" t="s">
        <v>22</v>
      </c>
      <c r="M10" s="8"/>
      <c r="N10" s="8"/>
      <c r="O10" s="9"/>
    </row>
    <row r="11" ht="26" customHeight="1" spans="1:15">
      <c r="A11" s="4"/>
      <c r="B11" s="4">
        <v>3</v>
      </c>
      <c r="C11" s="4" t="s">
        <v>27</v>
      </c>
      <c r="D11" s="4" t="s">
        <v>20</v>
      </c>
      <c r="E11" s="5">
        <f t="shared" ref="E11:J11" si="4">SUM(E12:E21)</f>
        <v>5218</v>
      </c>
      <c r="F11" s="5"/>
      <c r="G11" s="5">
        <f t="shared" si="4"/>
        <v>22151.344</v>
      </c>
      <c r="H11" s="5">
        <f t="shared" si="4"/>
        <v>5129</v>
      </c>
      <c r="I11" s="5"/>
      <c r="J11" s="5">
        <f t="shared" si="4"/>
        <v>21774.236</v>
      </c>
      <c r="K11" s="8">
        <f>ROUND(J11,0)</f>
        <v>21774</v>
      </c>
      <c r="L11" s="4"/>
      <c r="M11" s="8">
        <v>23484</v>
      </c>
      <c r="N11" s="8">
        <f>K11</f>
        <v>21774</v>
      </c>
      <c r="O11" s="9">
        <f>K11-N11</f>
        <v>0</v>
      </c>
    </row>
    <row r="12" ht="26" customHeight="1" spans="1:15">
      <c r="A12" s="4"/>
      <c r="B12" s="4"/>
      <c r="C12" s="4"/>
      <c r="D12" s="4" t="s">
        <v>28</v>
      </c>
      <c r="E12" s="5">
        <v>234</v>
      </c>
      <c r="F12" s="5">
        <v>5.436</v>
      </c>
      <c r="G12" s="5">
        <f t="shared" ref="G12:G21" si="5">E12*F12</f>
        <v>1272.024</v>
      </c>
      <c r="H12" s="5">
        <v>231</v>
      </c>
      <c r="I12" s="5">
        <v>5.436</v>
      </c>
      <c r="J12" s="5">
        <f t="shared" ref="J12:J21" si="6">H12*I12</f>
        <v>1255.716</v>
      </c>
      <c r="K12" s="8"/>
      <c r="L12" s="11" t="s">
        <v>29</v>
      </c>
      <c r="M12" s="8"/>
      <c r="N12" s="8"/>
      <c r="O12" s="9"/>
    </row>
    <row r="13" ht="26" customHeight="1" spans="1:15">
      <c r="A13" s="4"/>
      <c r="B13" s="4"/>
      <c r="C13" s="4"/>
      <c r="D13" s="4" t="s">
        <v>30</v>
      </c>
      <c r="E13" s="5">
        <v>51</v>
      </c>
      <c r="F13" s="5">
        <v>6.12</v>
      </c>
      <c r="G13" s="5">
        <f t="shared" si="5"/>
        <v>312.12</v>
      </c>
      <c r="H13" s="5">
        <v>51</v>
      </c>
      <c r="I13" s="5">
        <v>6.12</v>
      </c>
      <c r="J13" s="5">
        <f t="shared" si="6"/>
        <v>312.12</v>
      </c>
      <c r="K13" s="8"/>
      <c r="L13" s="10" t="s">
        <v>22</v>
      </c>
      <c r="M13" s="8"/>
      <c r="N13" s="8"/>
      <c r="O13" s="9"/>
    </row>
    <row r="14" ht="26" customHeight="1" spans="1:15">
      <c r="A14" s="4"/>
      <c r="B14" s="4"/>
      <c r="C14" s="4"/>
      <c r="D14" s="4" t="s">
        <v>31</v>
      </c>
      <c r="E14" s="5">
        <v>1481</v>
      </c>
      <c r="F14" s="5">
        <v>3.6</v>
      </c>
      <c r="G14" s="5">
        <f t="shared" si="5"/>
        <v>5331.6</v>
      </c>
      <c r="H14" s="5">
        <v>1459</v>
      </c>
      <c r="I14" s="5">
        <v>3.6</v>
      </c>
      <c r="J14" s="5">
        <f t="shared" si="6"/>
        <v>5252.4</v>
      </c>
      <c r="K14" s="8"/>
      <c r="L14" s="11" t="s">
        <v>32</v>
      </c>
      <c r="M14" s="12"/>
      <c r="N14" s="8"/>
      <c r="O14" s="9"/>
    </row>
    <row r="15" ht="26" customHeight="1" spans="1:15">
      <c r="A15" s="4"/>
      <c r="B15" s="4"/>
      <c r="C15" s="4"/>
      <c r="D15" s="4" t="s">
        <v>33</v>
      </c>
      <c r="E15" s="5">
        <v>13</v>
      </c>
      <c r="F15" s="5">
        <v>3.6</v>
      </c>
      <c r="G15" s="5">
        <f t="shared" si="5"/>
        <v>46.8</v>
      </c>
      <c r="H15" s="5">
        <v>13</v>
      </c>
      <c r="I15" s="5">
        <v>3.6</v>
      </c>
      <c r="J15" s="5">
        <f t="shared" si="6"/>
        <v>46.8</v>
      </c>
      <c r="K15" s="8"/>
      <c r="L15" s="10" t="s">
        <v>22</v>
      </c>
      <c r="M15" s="8"/>
      <c r="N15" s="8"/>
      <c r="O15" s="9"/>
    </row>
    <row r="16" ht="26" customHeight="1" spans="1:15">
      <c r="A16" s="4"/>
      <c r="B16" s="4"/>
      <c r="C16" s="4"/>
      <c r="D16" s="4" t="s">
        <v>33</v>
      </c>
      <c r="E16" s="5">
        <v>465</v>
      </c>
      <c r="F16" s="5">
        <v>4.4</v>
      </c>
      <c r="G16" s="5">
        <f t="shared" si="5"/>
        <v>2046</v>
      </c>
      <c r="H16" s="5">
        <v>452</v>
      </c>
      <c r="I16" s="5">
        <v>4.4</v>
      </c>
      <c r="J16" s="5">
        <f t="shared" si="6"/>
        <v>1988.8</v>
      </c>
      <c r="K16" s="8"/>
      <c r="L16" s="11" t="s">
        <v>34</v>
      </c>
      <c r="M16" s="12"/>
      <c r="N16" s="8"/>
      <c r="O16" s="9"/>
    </row>
    <row r="17" ht="26" customHeight="1" spans="1:15">
      <c r="A17" s="4"/>
      <c r="B17" s="4"/>
      <c r="C17" s="4"/>
      <c r="D17" s="4" t="s">
        <v>35</v>
      </c>
      <c r="E17" s="5">
        <v>1832</v>
      </c>
      <c r="F17" s="5">
        <v>4.4</v>
      </c>
      <c r="G17" s="5">
        <f t="shared" si="5"/>
        <v>8060.8</v>
      </c>
      <c r="H17" s="5">
        <v>1792</v>
      </c>
      <c r="I17" s="5">
        <v>4.4</v>
      </c>
      <c r="J17" s="5">
        <f t="shared" si="6"/>
        <v>7884.8</v>
      </c>
      <c r="K17" s="8"/>
      <c r="L17" s="11" t="s">
        <v>36</v>
      </c>
      <c r="M17" s="12"/>
      <c r="N17" s="8"/>
      <c r="O17" s="9"/>
    </row>
    <row r="18" ht="26" customHeight="1" spans="1:15">
      <c r="A18" s="4"/>
      <c r="B18" s="4"/>
      <c r="C18" s="4"/>
      <c r="D18" s="4" t="s">
        <v>37</v>
      </c>
      <c r="E18" s="5">
        <v>40</v>
      </c>
      <c r="F18" s="5">
        <v>4.84</v>
      </c>
      <c r="G18" s="5">
        <f t="shared" si="5"/>
        <v>193.6</v>
      </c>
      <c r="H18" s="5">
        <v>40</v>
      </c>
      <c r="I18" s="5">
        <v>4.84</v>
      </c>
      <c r="J18" s="5">
        <f t="shared" si="6"/>
        <v>193.6</v>
      </c>
      <c r="K18" s="8"/>
      <c r="L18" s="10" t="s">
        <v>22</v>
      </c>
      <c r="M18" s="8"/>
      <c r="N18" s="8"/>
      <c r="O18" s="9"/>
    </row>
    <row r="19" ht="26" customHeight="1" spans="1:15">
      <c r="A19" s="4"/>
      <c r="B19" s="4"/>
      <c r="C19" s="4"/>
      <c r="D19" s="4" t="s">
        <v>38</v>
      </c>
      <c r="E19" s="5">
        <v>56</v>
      </c>
      <c r="F19" s="5">
        <v>4.84</v>
      </c>
      <c r="G19" s="5">
        <f t="shared" si="5"/>
        <v>271.04</v>
      </c>
      <c r="H19" s="5">
        <v>56</v>
      </c>
      <c r="I19" s="5">
        <v>4.84</v>
      </c>
      <c r="J19" s="5">
        <f t="shared" si="6"/>
        <v>271.04</v>
      </c>
      <c r="K19" s="8"/>
      <c r="L19" s="10" t="s">
        <v>22</v>
      </c>
      <c r="M19" s="8"/>
      <c r="N19" s="8"/>
      <c r="O19" s="9"/>
    </row>
    <row r="20" ht="26" customHeight="1" spans="1:15">
      <c r="A20" s="4"/>
      <c r="B20" s="4"/>
      <c r="C20" s="4"/>
      <c r="D20" s="4" t="s">
        <v>39</v>
      </c>
      <c r="E20" s="5">
        <v>34</v>
      </c>
      <c r="F20" s="5">
        <v>4.84</v>
      </c>
      <c r="G20" s="5">
        <f t="shared" si="5"/>
        <v>164.56</v>
      </c>
      <c r="H20" s="5">
        <v>34</v>
      </c>
      <c r="I20" s="5">
        <v>4.84</v>
      </c>
      <c r="J20" s="5">
        <f t="shared" si="6"/>
        <v>164.56</v>
      </c>
      <c r="K20" s="8"/>
      <c r="L20" s="10" t="s">
        <v>22</v>
      </c>
      <c r="M20" s="8"/>
      <c r="N20" s="8"/>
      <c r="O20" s="9"/>
    </row>
    <row r="21" ht="26" customHeight="1" spans="1:15">
      <c r="A21" s="4"/>
      <c r="B21" s="4"/>
      <c r="C21" s="4"/>
      <c r="D21" s="4" t="s">
        <v>40</v>
      </c>
      <c r="E21" s="5">
        <v>1012</v>
      </c>
      <c r="F21" s="5">
        <v>4.4</v>
      </c>
      <c r="G21" s="5">
        <f t="shared" si="5"/>
        <v>4452.8</v>
      </c>
      <c r="H21" s="5">
        <v>1001</v>
      </c>
      <c r="I21" s="5">
        <v>4.4</v>
      </c>
      <c r="J21" s="5">
        <f t="shared" si="6"/>
        <v>4404.4</v>
      </c>
      <c r="K21" s="8"/>
      <c r="L21" s="11" t="s">
        <v>41</v>
      </c>
      <c r="M21" s="12"/>
      <c r="N21" s="8"/>
      <c r="O21" s="9"/>
    </row>
    <row r="22" ht="26" customHeight="1" spans="1:15">
      <c r="A22" s="4"/>
      <c r="B22" s="4">
        <v>4</v>
      </c>
      <c r="C22" s="4" t="s">
        <v>42</v>
      </c>
      <c r="D22" s="4" t="s">
        <v>20</v>
      </c>
      <c r="E22" s="5">
        <f t="shared" ref="E22:J22" si="7">SUM(E23)</f>
        <v>11</v>
      </c>
      <c r="F22" s="5"/>
      <c r="G22" s="5">
        <f t="shared" si="7"/>
        <v>48.4</v>
      </c>
      <c r="H22" s="5">
        <f t="shared" si="7"/>
        <v>11</v>
      </c>
      <c r="I22" s="5"/>
      <c r="J22" s="5">
        <f t="shared" si="7"/>
        <v>48.4</v>
      </c>
      <c r="K22" s="8">
        <f>ROUND(J22,0)</f>
        <v>48</v>
      </c>
      <c r="L22" s="4"/>
      <c r="M22" s="8">
        <v>0</v>
      </c>
      <c r="N22" s="8">
        <v>0</v>
      </c>
      <c r="O22" s="9">
        <f>K22-N22</f>
        <v>48</v>
      </c>
    </row>
    <row r="23" ht="26" customHeight="1" spans="1:15">
      <c r="A23" s="4"/>
      <c r="B23" s="4"/>
      <c r="C23" s="4"/>
      <c r="D23" s="4" t="s">
        <v>43</v>
      </c>
      <c r="E23" s="5">
        <v>11</v>
      </c>
      <c r="F23" s="5">
        <v>4.4</v>
      </c>
      <c r="G23" s="5">
        <f>E23*F23</f>
        <v>48.4</v>
      </c>
      <c r="H23" s="5">
        <v>11</v>
      </c>
      <c r="I23" s="5">
        <v>4.4</v>
      </c>
      <c r="J23" s="5">
        <f>H23*I23</f>
        <v>48.4</v>
      </c>
      <c r="K23" s="8"/>
      <c r="L23" s="10" t="s">
        <v>22</v>
      </c>
      <c r="M23" s="8"/>
      <c r="N23" s="8"/>
      <c r="O23" s="9"/>
    </row>
    <row r="24" ht="26" customHeight="1" spans="1:15">
      <c r="A24" s="4"/>
      <c r="B24" s="4">
        <v>5</v>
      </c>
      <c r="C24" s="4" t="s">
        <v>44</v>
      </c>
      <c r="D24" s="4" t="s">
        <v>20</v>
      </c>
      <c r="E24" s="5">
        <f t="shared" ref="E24:J24" si="8">SUM(E25:E29)</f>
        <v>21457</v>
      </c>
      <c r="F24" s="5"/>
      <c r="G24" s="5">
        <f t="shared" si="8"/>
        <v>82775.52</v>
      </c>
      <c r="H24" s="5">
        <f t="shared" si="8"/>
        <v>0</v>
      </c>
      <c r="I24" s="5"/>
      <c r="J24" s="5">
        <f t="shared" si="8"/>
        <v>0</v>
      </c>
      <c r="K24" s="8">
        <f>ROUND(J24,0)</f>
        <v>0</v>
      </c>
      <c r="L24" s="4"/>
      <c r="M24" s="8">
        <v>0</v>
      </c>
      <c r="N24" s="8">
        <v>0</v>
      </c>
      <c r="O24" s="9">
        <f>K24-N24</f>
        <v>0</v>
      </c>
    </row>
    <row r="25" ht="26" customHeight="1" spans="1:15">
      <c r="A25" s="4"/>
      <c r="B25" s="4"/>
      <c r="C25" s="4"/>
      <c r="D25" s="4" t="s">
        <v>45</v>
      </c>
      <c r="E25" s="5">
        <v>1959</v>
      </c>
      <c r="F25" s="5">
        <v>3.6</v>
      </c>
      <c r="G25" s="5">
        <f>E25*F25</f>
        <v>7052.4</v>
      </c>
      <c r="H25" s="5">
        <v>0</v>
      </c>
      <c r="I25" s="5">
        <v>0</v>
      </c>
      <c r="J25" s="5">
        <f>H25*I25</f>
        <v>0</v>
      </c>
      <c r="K25" s="8"/>
      <c r="L25" s="11" t="s">
        <v>46</v>
      </c>
      <c r="M25" s="12"/>
      <c r="N25" s="8"/>
      <c r="O25" s="9"/>
    </row>
    <row r="26" ht="26" customHeight="1" spans="1:15">
      <c r="A26" s="4"/>
      <c r="B26" s="4"/>
      <c r="C26" s="4"/>
      <c r="D26" s="4" t="s">
        <v>47</v>
      </c>
      <c r="E26" s="5">
        <v>1330</v>
      </c>
      <c r="F26" s="5">
        <v>3.6</v>
      </c>
      <c r="G26" s="5">
        <f>E26*F26</f>
        <v>4788</v>
      </c>
      <c r="H26" s="5">
        <v>0</v>
      </c>
      <c r="I26" s="5">
        <v>0</v>
      </c>
      <c r="J26" s="5">
        <f>H26*I26</f>
        <v>0</v>
      </c>
      <c r="K26" s="8"/>
      <c r="L26" s="11" t="s">
        <v>48</v>
      </c>
      <c r="M26" s="12"/>
      <c r="N26" s="8"/>
      <c r="O26" s="9"/>
    </row>
    <row r="27" ht="26" customHeight="1" spans="1:15">
      <c r="A27" s="4"/>
      <c r="B27" s="4"/>
      <c r="C27" s="4"/>
      <c r="D27" s="4" t="s">
        <v>49</v>
      </c>
      <c r="E27" s="5">
        <v>5611</v>
      </c>
      <c r="F27" s="5">
        <v>3.96</v>
      </c>
      <c r="G27" s="5">
        <f>E27*F27</f>
        <v>22219.56</v>
      </c>
      <c r="H27" s="5">
        <v>0</v>
      </c>
      <c r="I27" s="5">
        <v>0</v>
      </c>
      <c r="J27" s="5">
        <f>H27*I27</f>
        <v>0</v>
      </c>
      <c r="K27" s="8"/>
      <c r="L27" s="11" t="s">
        <v>50</v>
      </c>
      <c r="M27" s="12"/>
      <c r="N27" s="8"/>
      <c r="O27" s="9"/>
    </row>
    <row r="28" ht="26" customHeight="1" spans="1:15">
      <c r="A28" s="4"/>
      <c r="B28" s="4"/>
      <c r="C28" s="4"/>
      <c r="D28" s="4" t="s">
        <v>51</v>
      </c>
      <c r="E28" s="5">
        <v>9751</v>
      </c>
      <c r="F28" s="5">
        <v>3.96</v>
      </c>
      <c r="G28" s="5">
        <f>E28*F28</f>
        <v>38613.96</v>
      </c>
      <c r="H28" s="5">
        <v>0</v>
      </c>
      <c r="I28" s="5">
        <v>0</v>
      </c>
      <c r="J28" s="5">
        <f>H28*I28</f>
        <v>0</v>
      </c>
      <c r="K28" s="8"/>
      <c r="L28" s="11" t="s">
        <v>52</v>
      </c>
      <c r="M28" s="12"/>
      <c r="N28" s="8"/>
      <c r="O28" s="9"/>
    </row>
    <row r="29" ht="26" customHeight="1" spans="1:15">
      <c r="A29" s="4"/>
      <c r="B29" s="4"/>
      <c r="C29" s="4"/>
      <c r="D29" s="4" t="s">
        <v>53</v>
      </c>
      <c r="E29" s="5">
        <v>2806</v>
      </c>
      <c r="F29" s="5">
        <v>3.6</v>
      </c>
      <c r="G29" s="5">
        <f>E29*F29</f>
        <v>10101.6</v>
      </c>
      <c r="H29" s="5">
        <v>0</v>
      </c>
      <c r="I29" s="5">
        <v>0</v>
      </c>
      <c r="J29" s="5">
        <f>H29*I29</f>
        <v>0</v>
      </c>
      <c r="K29" s="8"/>
      <c r="L29" s="11" t="s">
        <v>54</v>
      </c>
      <c r="M29" s="12"/>
      <c r="N29" s="8"/>
      <c r="O29" s="9"/>
    </row>
    <row r="30" ht="26" customHeight="1" spans="1:15">
      <c r="A30" s="4" t="s">
        <v>55</v>
      </c>
      <c r="B30" s="4" t="s">
        <v>18</v>
      </c>
      <c r="C30" s="4"/>
      <c r="D30" s="4"/>
      <c r="E30" s="5">
        <f t="shared" ref="E30:J30" si="9">SUM(E31:E48)/2</f>
        <v>774</v>
      </c>
      <c r="F30" s="5"/>
      <c r="G30" s="5">
        <f t="shared" si="9"/>
        <v>4263.808</v>
      </c>
      <c r="H30" s="5">
        <f t="shared" si="9"/>
        <v>769</v>
      </c>
      <c r="I30" s="5"/>
      <c r="J30" s="5">
        <f t="shared" si="9"/>
        <v>4244.368</v>
      </c>
      <c r="K30" s="8">
        <f>SUM(K31:K45)</f>
        <v>4244</v>
      </c>
      <c r="L30" s="8"/>
      <c r="M30" s="8">
        <f>SUM(M31:M45)</f>
        <v>7940</v>
      </c>
      <c r="N30" s="8">
        <f>SUM(N31:N45)</f>
        <v>25</v>
      </c>
      <c r="O30" s="8">
        <f>SUM(O31:O45)</f>
        <v>4219</v>
      </c>
    </row>
    <row r="31" ht="26" customHeight="1" spans="1:15">
      <c r="A31" s="4"/>
      <c r="B31" s="4">
        <v>1</v>
      </c>
      <c r="C31" s="4" t="s">
        <v>56</v>
      </c>
      <c r="D31" s="4" t="s">
        <v>20</v>
      </c>
      <c r="E31" s="5">
        <f t="shared" ref="E31:J31" si="10">SUM(E32)</f>
        <v>7</v>
      </c>
      <c r="F31" s="5"/>
      <c r="G31" s="5">
        <f t="shared" si="10"/>
        <v>25.2</v>
      </c>
      <c r="H31" s="5">
        <f t="shared" si="10"/>
        <v>7</v>
      </c>
      <c r="I31" s="5"/>
      <c r="J31" s="5">
        <f t="shared" si="10"/>
        <v>25.2</v>
      </c>
      <c r="K31" s="8">
        <f>ROUND(J31,0)</f>
        <v>25</v>
      </c>
      <c r="L31" s="4"/>
      <c r="M31" s="8">
        <v>7940</v>
      </c>
      <c r="N31" s="8">
        <f>K31</f>
        <v>25</v>
      </c>
      <c r="O31" s="9">
        <f>K31-N31</f>
        <v>0</v>
      </c>
    </row>
    <row r="32" ht="26" customHeight="1" spans="1:15">
      <c r="A32" s="4"/>
      <c r="B32" s="4"/>
      <c r="C32" s="4"/>
      <c r="D32" s="4" t="s">
        <v>57</v>
      </c>
      <c r="E32" s="5">
        <v>7</v>
      </c>
      <c r="F32" s="5">
        <v>3.6</v>
      </c>
      <c r="G32" s="5">
        <f>E32*F32</f>
        <v>25.2</v>
      </c>
      <c r="H32" s="5">
        <v>7</v>
      </c>
      <c r="I32" s="5">
        <v>3.6</v>
      </c>
      <c r="J32" s="5">
        <f>H32*I32</f>
        <v>25.2</v>
      </c>
      <c r="K32" s="8"/>
      <c r="L32" s="10" t="s">
        <v>22</v>
      </c>
      <c r="M32" s="8"/>
      <c r="N32" s="8"/>
      <c r="O32" s="9"/>
    </row>
    <row r="33" ht="26" customHeight="1" spans="1:15">
      <c r="A33" s="4"/>
      <c r="B33" s="4">
        <v>2</v>
      </c>
      <c r="C33" s="4" t="s">
        <v>58</v>
      </c>
      <c r="D33" s="4" t="s">
        <v>20</v>
      </c>
      <c r="E33" s="5">
        <f t="shared" ref="E33:J33" si="11">SUM(E34:E36)</f>
        <v>16</v>
      </c>
      <c r="F33" s="5"/>
      <c r="G33" s="5">
        <f t="shared" si="11"/>
        <v>96.208</v>
      </c>
      <c r="H33" s="5">
        <f t="shared" si="11"/>
        <v>16</v>
      </c>
      <c r="I33" s="5"/>
      <c r="J33" s="5">
        <f t="shared" si="11"/>
        <v>96.208</v>
      </c>
      <c r="K33" s="8">
        <f>ROUND(J33,0)</f>
        <v>96</v>
      </c>
      <c r="L33" s="4"/>
      <c r="M33" s="8">
        <v>0</v>
      </c>
      <c r="N33" s="8">
        <v>0</v>
      </c>
      <c r="O33" s="9">
        <f>K33-N33</f>
        <v>96</v>
      </c>
    </row>
    <row r="34" ht="26" customHeight="1" spans="1:15">
      <c r="A34" s="4"/>
      <c r="B34" s="4"/>
      <c r="C34" s="4"/>
      <c r="D34" s="4" t="s">
        <v>59</v>
      </c>
      <c r="E34" s="5">
        <v>6</v>
      </c>
      <c r="F34" s="5">
        <v>4.992</v>
      </c>
      <c r="G34" s="5">
        <f>E34*F34</f>
        <v>29.952</v>
      </c>
      <c r="H34" s="5">
        <v>6</v>
      </c>
      <c r="I34" s="5">
        <v>4.992</v>
      </c>
      <c r="J34" s="5">
        <f>H34*I34</f>
        <v>29.952</v>
      </c>
      <c r="K34" s="8"/>
      <c r="L34" s="10" t="s">
        <v>22</v>
      </c>
      <c r="M34" s="8"/>
      <c r="N34" s="8"/>
      <c r="O34" s="9"/>
    </row>
    <row r="35" ht="26" customHeight="1" spans="1:15">
      <c r="A35" s="4"/>
      <c r="B35" s="4"/>
      <c r="C35" s="4"/>
      <c r="D35" s="4" t="s">
        <v>60</v>
      </c>
      <c r="E35" s="5">
        <v>6</v>
      </c>
      <c r="F35" s="5">
        <v>4.896</v>
      </c>
      <c r="G35" s="5">
        <f>E35*F35</f>
        <v>29.376</v>
      </c>
      <c r="H35" s="5">
        <v>6</v>
      </c>
      <c r="I35" s="5">
        <v>4.896</v>
      </c>
      <c r="J35" s="5">
        <f>H35*I35</f>
        <v>29.376</v>
      </c>
      <c r="K35" s="8"/>
      <c r="L35" s="10" t="s">
        <v>22</v>
      </c>
      <c r="M35" s="8"/>
      <c r="N35" s="8"/>
      <c r="O35" s="9"/>
    </row>
    <row r="36" ht="26" customHeight="1" spans="1:15">
      <c r="A36" s="4"/>
      <c r="B36" s="4"/>
      <c r="C36" s="4"/>
      <c r="D36" s="4" t="s">
        <v>61</v>
      </c>
      <c r="E36" s="5">
        <v>4</v>
      </c>
      <c r="F36" s="5">
        <v>9.22</v>
      </c>
      <c r="G36" s="5">
        <f>E36*F36</f>
        <v>36.88</v>
      </c>
      <c r="H36" s="5">
        <v>4</v>
      </c>
      <c r="I36" s="5">
        <v>9.22</v>
      </c>
      <c r="J36" s="5">
        <f>H36*I36</f>
        <v>36.88</v>
      </c>
      <c r="K36" s="8"/>
      <c r="L36" s="10" t="s">
        <v>22</v>
      </c>
      <c r="M36" s="8"/>
      <c r="N36" s="8"/>
      <c r="O36" s="9"/>
    </row>
    <row r="37" ht="26" customHeight="1" spans="1:15">
      <c r="A37" s="4"/>
      <c r="B37" s="4">
        <v>3</v>
      </c>
      <c r="C37" s="4" t="s">
        <v>62</v>
      </c>
      <c r="D37" s="4" t="s">
        <v>20</v>
      </c>
      <c r="E37" s="5">
        <f t="shared" ref="E37:J37" si="12">SUM(E38:E39)</f>
        <v>6</v>
      </c>
      <c r="F37" s="5"/>
      <c r="G37" s="5">
        <f t="shared" si="12"/>
        <v>43.96</v>
      </c>
      <c r="H37" s="5">
        <f t="shared" si="12"/>
        <v>6</v>
      </c>
      <c r="I37" s="5"/>
      <c r="J37" s="5">
        <f t="shared" si="12"/>
        <v>43.96</v>
      </c>
      <c r="K37" s="8">
        <f>ROUND(J37,0)</f>
        <v>44</v>
      </c>
      <c r="L37" s="4"/>
      <c r="M37" s="8">
        <v>0</v>
      </c>
      <c r="N37" s="8">
        <v>0</v>
      </c>
      <c r="O37" s="9">
        <f>K37-N37</f>
        <v>44</v>
      </c>
    </row>
    <row r="38" ht="26" customHeight="1" spans="1:15">
      <c r="A38" s="4"/>
      <c r="B38" s="4"/>
      <c r="C38" s="4"/>
      <c r="D38" s="4" t="s">
        <v>63</v>
      </c>
      <c r="E38" s="5">
        <v>2</v>
      </c>
      <c r="F38" s="5">
        <v>6.24</v>
      </c>
      <c r="G38" s="5">
        <f>E38*F38</f>
        <v>12.48</v>
      </c>
      <c r="H38" s="5">
        <v>2</v>
      </c>
      <c r="I38" s="5">
        <v>6.24</v>
      </c>
      <c r="J38" s="5">
        <f>H38*I38</f>
        <v>12.48</v>
      </c>
      <c r="K38" s="8"/>
      <c r="L38" s="10" t="s">
        <v>22</v>
      </c>
      <c r="M38" s="8"/>
      <c r="N38" s="8"/>
      <c r="O38" s="9"/>
    </row>
    <row r="39" ht="26" customHeight="1" spans="1:15">
      <c r="A39" s="4"/>
      <c r="B39" s="4"/>
      <c r="C39" s="4"/>
      <c r="D39" s="4" t="s">
        <v>64</v>
      </c>
      <c r="E39" s="5">
        <v>4</v>
      </c>
      <c r="F39" s="5">
        <v>7.87</v>
      </c>
      <c r="G39" s="5">
        <f>E39*F39</f>
        <v>31.48</v>
      </c>
      <c r="H39" s="5">
        <v>4</v>
      </c>
      <c r="I39" s="5">
        <v>7.87</v>
      </c>
      <c r="J39" s="5">
        <f>H39*I39</f>
        <v>31.48</v>
      </c>
      <c r="K39" s="8"/>
      <c r="L39" s="10" t="s">
        <v>22</v>
      </c>
      <c r="M39" s="8"/>
      <c r="N39" s="8"/>
      <c r="O39" s="9"/>
    </row>
    <row r="40" ht="26" customHeight="1" spans="1:15">
      <c r="A40" s="4"/>
      <c r="B40" s="4">
        <v>4</v>
      </c>
      <c r="C40" s="4" t="s">
        <v>65</v>
      </c>
      <c r="D40" s="4" t="s">
        <v>20</v>
      </c>
      <c r="E40" s="5">
        <f t="shared" ref="E40:J40" si="13">SUM(E41:E44)</f>
        <v>643</v>
      </c>
      <c r="F40" s="5"/>
      <c r="G40" s="5">
        <f t="shared" si="13"/>
        <v>2512.44</v>
      </c>
      <c r="H40" s="5">
        <f t="shared" si="13"/>
        <v>638</v>
      </c>
      <c r="I40" s="5"/>
      <c r="J40" s="5">
        <f t="shared" si="13"/>
        <v>2493</v>
      </c>
      <c r="K40" s="8">
        <f>ROUND(J40,0)</f>
        <v>2493</v>
      </c>
      <c r="L40" s="4"/>
      <c r="M40" s="8">
        <v>0</v>
      </c>
      <c r="N40" s="8">
        <v>0</v>
      </c>
      <c r="O40" s="9">
        <f>K40-N40</f>
        <v>2493</v>
      </c>
    </row>
    <row r="41" ht="26" customHeight="1" spans="1:15">
      <c r="A41" s="4"/>
      <c r="B41" s="4"/>
      <c r="C41" s="4"/>
      <c r="D41" s="4" t="s">
        <v>66</v>
      </c>
      <c r="E41" s="5">
        <v>94</v>
      </c>
      <c r="F41" s="5">
        <v>3.6</v>
      </c>
      <c r="G41" s="5">
        <f>E41*F41</f>
        <v>338.4</v>
      </c>
      <c r="H41" s="5">
        <v>93</v>
      </c>
      <c r="I41" s="5">
        <v>3.6</v>
      </c>
      <c r="J41" s="5">
        <f>H41*I41</f>
        <v>334.8</v>
      </c>
      <c r="K41" s="8"/>
      <c r="L41" s="11" t="s">
        <v>67</v>
      </c>
      <c r="M41" s="12"/>
      <c r="N41" s="8"/>
      <c r="O41" s="9"/>
    </row>
    <row r="42" ht="26" customHeight="1" spans="1:15">
      <c r="A42" s="4"/>
      <c r="B42" s="4"/>
      <c r="C42" s="4"/>
      <c r="D42" s="4" t="s">
        <v>68</v>
      </c>
      <c r="E42" s="5">
        <v>303</v>
      </c>
      <c r="F42" s="5">
        <v>3.96</v>
      </c>
      <c r="G42" s="5">
        <f>E42*F42</f>
        <v>1199.88</v>
      </c>
      <c r="H42" s="5">
        <v>301</v>
      </c>
      <c r="I42" s="5">
        <v>3.96</v>
      </c>
      <c r="J42" s="5">
        <f>H42*I42</f>
        <v>1191.96</v>
      </c>
      <c r="K42" s="8"/>
      <c r="L42" s="11" t="s">
        <v>69</v>
      </c>
      <c r="M42" s="12"/>
      <c r="N42" s="8"/>
      <c r="O42" s="9"/>
    </row>
    <row r="43" ht="26" customHeight="1" spans="1:15">
      <c r="A43" s="4"/>
      <c r="B43" s="4"/>
      <c r="C43" s="4"/>
      <c r="D43" s="4" t="s">
        <v>70</v>
      </c>
      <c r="E43" s="5">
        <v>209</v>
      </c>
      <c r="F43" s="5">
        <v>3.96</v>
      </c>
      <c r="G43" s="5">
        <f>E43*F43</f>
        <v>827.64</v>
      </c>
      <c r="H43" s="5">
        <v>207</v>
      </c>
      <c r="I43" s="5">
        <v>3.96</v>
      </c>
      <c r="J43" s="5">
        <f>H43*I43</f>
        <v>819.72</v>
      </c>
      <c r="K43" s="8"/>
      <c r="L43" s="11" t="s">
        <v>71</v>
      </c>
      <c r="M43" s="12"/>
      <c r="N43" s="8"/>
      <c r="O43" s="9"/>
    </row>
    <row r="44" ht="26" customHeight="1" spans="1:15">
      <c r="A44" s="4"/>
      <c r="B44" s="4"/>
      <c r="C44" s="4"/>
      <c r="D44" s="4" t="s">
        <v>72</v>
      </c>
      <c r="E44" s="5">
        <v>37</v>
      </c>
      <c r="F44" s="5">
        <v>3.96</v>
      </c>
      <c r="G44" s="5">
        <f>E44*F44</f>
        <v>146.52</v>
      </c>
      <c r="H44" s="5">
        <v>37</v>
      </c>
      <c r="I44" s="5">
        <v>3.96</v>
      </c>
      <c r="J44" s="5">
        <f>H44*I44</f>
        <v>146.52</v>
      </c>
      <c r="K44" s="8"/>
      <c r="L44" s="10" t="s">
        <v>22</v>
      </c>
      <c r="M44" s="8"/>
      <c r="N44" s="8"/>
      <c r="O44" s="9"/>
    </row>
    <row r="45" ht="26" customHeight="1" spans="1:15">
      <c r="A45" s="4"/>
      <c r="B45" s="4">
        <v>5</v>
      </c>
      <c r="C45" s="4" t="s">
        <v>73</v>
      </c>
      <c r="D45" s="4" t="s">
        <v>20</v>
      </c>
      <c r="E45" s="5">
        <f t="shared" ref="E45:J45" si="14">SUM(E46:E48)</f>
        <v>102</v>
      </c>
      <c r="F45" s="5"/>
      <c r="G45" s="5">
        <f t="shared" si="14"/>
        <v>1586</v>
      </c>
      <c r="H45" s="5">
        <f t="shared" si="14"/>
        <v>102</v>
      </c>
      <c r="I45" s="5"/>
      <c r="J45" s="5">
        <f t="shared" si="14"/>
        <v>1586</v>
      </c>
      <c r="K45" s="8">
        <f>ROUND(J45,0)</f>
        <v>1586</v>
      </c>
      <c r="L45" s="4"/>
      <c r="M45" s="8">
        <v>0</v>
      </c>
      <c r="N45" s="8">
        <v>0</v>
      </c>
      <c r="O45" s="9">
        <f>K45-N45</f>
        <v>1586</v>
      </c>
    </row>
    <row r="46" ht="26" customHeight="1" spans="1:15">
      <c r="A46" s="4"/>
      <c r="B46" s="4"/>
      <c r="C46" s="4"/>
      <c r="D46" s="4" t="s">
        <v>74</v>
      </c>
      <c r="E46" s="5">
        <v>1</v>
      </c>
      <c r="F46" s="5">
        <v>30</v>
      </c>
      <c r="G46" s="5">
        <f>E46*F46</f>
        <v>30</v>
      </c>
      <c r="H46" s="5">
        <v>1</v>
      </c>
      <c r="I46" s="5">
        <v>30</v>
      </c>
      <c r="J46" s="5">
        <f>H46*I46</f>
        <v>30</v>
      </c>
      <c r="K46" s="8"/>
      <c r="L46" s="10" t="s">
        <v>22</v>
      </c>
      <c r="M46" s="8"/>
      <c r="N46" s="8"/>
      <c r="O46" s="9"/>
    </row>
    <row r="47" ht="26" customHeight="1" spans="1:15">
      <c r="A47" s="4"/>
      <c r="B47" s="4"/>
      <c r="C47" s="4"/>
      <c r="D47" s="4" t="s">
        <v>75</v>
      </c>
      <c r="E47" s="5">
        <v>43</v>
      </c>
      <c r="F47" s="5">
        <v>20</v>
      </c>
      <c r="G47" s="5">
        <f>E47*F47</f>
        <v>860</v>
      </c>
      <c r="H47" s="5">
        <v>43</v>
      </c>
      <c r="I47" s="5">
        <v>20</v>
      </c>
      <c r="J47" s="5">
        <f>H47*I47</f>
        <v>860</v>
      </c>
      <c r="K47" s="8"/>
      <c r="L47" s="10" t="s">
        <v>22</v>
      </c>
      <c r="M47" s="8"/>
      <c r="N47" s="8"/>
      <c r="O47" s="9"/>
    </row>
    <row r="48" ht="26" customHeight="1" spans="1:15">
      <c r="A48" s="4"/>
      <c r="B48" s="4"/>
      <c r="C48" s="4"/>
      <c r="D48" s="4" t="s">
        <v>76</v>
      </c>
      <c r="E48" s="5">
        <v>58</v>
      </c>
      <c r="F48" s="5">
        <v>12</v>
      </c>
      <c r="G48" s="5">
        <f>E48*F48</f>
        <v>696</v>
      </c>
      <c r="H48" s="5">
        <v>58</v>
      </c>
      <c r="I48" s="5">
        <v>12</v>
      </c>
      <c r="J48" s="5">
        <f>H48*I48</f>
        <v>696</v>
      </c>
      <c r="K48" s="8"/>
      <c r="L48" s="10" t="s">
        <v>22</v>
      </c>
      <c r="M48" s="8"/>
      <c r="N48" s="8"/>
      <c r="O48" s="9"/>
    </row>
    <row r="49" ht="26" customHeight="1" spans="1:15">
      <c r="A49" s="4" t="s">
        <v>77</v>
      </c>
      <c r="B49" s="4" t="s">
        <v>18</v>
      </c>
      <c r="C49" s="4"/>
      <c r="D49" s="4"/>
      <c r="E49" s="5">
        <f t="shared" ref="E49:J49" si="15">SUM(E50:E78)/2</f>
        <v>1370</v>
      </c>
      <c r="F49" s="5"/>
      <c r="G49" s="5">
        <f t="shared" si="15"/>
        <v>11751.9254</v>
      </c>
      <c r="H49" s="5">
        <f t="shared" si="15"/>
        <v>1315</v>
      </c>
      <c r="I49" s="5"/>
      <c r="J49" s="5">
        <f t="shared" si="15"/>
        <v>11414.7732</v>
      </c>
      <c r="K49" s="8">
        <f>SUM(K50:K77)</f>
        <v>11415</v>
      </c>
      <c r="L49" s="8"/>
      <c r="M49" s="8">
        <f>SUM(M50:M77)</f>
        <v>13041</v>
      </c>
      <c r="N49" s="8">
        <f>SUM(N50:N77)</f>
        <v>4990</v>
      </c>
      <c r="O49" s="8">
        <f>SUM(O50:O77)</f>
        <v>6425</v>
      </c>
    </row>
    <row r="50" ht="26" customHeight="1" spans="1:15">
      <c r="A50" s="4"/>
      <c r="B50" s="4">
        <v>1</v>
      </c>
      <c r="C50" s="4" t="s">
        <v>78</v>
      </c>
      <c r="D50" s="4" t="s">
        <v>20</v>
      </c>
      <c r="E50" s="5">
        <f t="shared" ref="E50:J50" si="16">SUM(E51:E70)</f>
        <v>1087</v>
      </c>
      <c r="F50" s="5"/>
      <c r="G50" s="5">
        <f t="shared" si="16"/>
        <v>10140.215</v>
      </c>
      <c r="H50" s="5">
        <f t="shared" si="16"/>
        <v>1083</v>
      </c>
      <c r="I50" s="5"/>
      <c r="J50" s="5">
        <f t="shared" si="16"/>
        <v>10101.5748</v>
      </c>
      <c r="K50" s="8">
        <f>ROUND(J50,0)</f>
        <v>10102</v>
      </c>
      <c r="L50" s="4"/>
      <c r="M50" s="8">
        <v>3677</v>
      </c>
      <c r="N50" s="8">
        <f>M50</f>
        <v>3677</v>
      </c>
      <c r="O50" s="9">
        <f>K50-N50</f>
        <v>6425</v>
      </c>
    </row>
    <row r="51" ht="26" customHeight="1" spans="1:15">
      <c r="A51" s="4"/>
      <c r="B51" s="4"/>
      <c r="C51" s="4"/>
      <c r="D51" s="4" t="s">
        <v>79</v>
      </c>
      <c r="E51" s="5">
        <v>46</v>
      </c>
      <c r="F51" s="5">
        <v>15</v>
      </c>
      <c r="G51" s="5">
        <f t="shared" ref="G51:G70" si="17">E51*F51</f>
        <v>690</v>
      </c>
      <c r="H51" s="5">
        <v>46</v>
      </c>
      <c r="I51" s="5">
        <v>15</v>
      </c>
      <c r="J51" s="5">
        <f t="shared" ref="J51:J70" si="18">H51*I51</f>
        <v>690</v>
      </c>
      <c r="K51" s="8"/>
      <c r="L51" s="10" t="s">
        <v>22</v>
      </c>
      <c r="M51" s="8"/>
      <c r="N51" s="8"/>
      <c r="O51" s="9"/>
    </row>
    <row r="52" ht="26" customHeight="1" spans="1:15">
      <c r="A52" s="4"/>
      <c r="B52" s="4"/>
      <c r="C52" s="4"/>
      <c r="D52" s="4" t="s">
        <v>80</v>
      </c>
      <c r="E52" s="5">
        <v>1</v>
      </c>
      <c r="F52" s="5">
        <v>6.1716</v>
      </c>
      <c r="G52" s="5">
        <f t="shared" si="17"/>
        <v>6.1716</v>
      </c>
      <c r="H52" s="5">
        <v>1</v>
      </c>
      <c r="I52" s="5">
        <v>6.1714</v>
      </c>
      <c r="J52" s="5">
        <f t="shared" si="18"/>
        <v>6.1714</v>
      </c>
      <c r="K52" s="8"/>
      <c r="L52" s="10" t="s">
        <v>22</v>
      </c>
      <c r="M52" s="8"/>
      <c r="N52" s="8"/>
      <c r="O52" s="9"/>
    </row>
    <row r="53" ht="26" customHeight="1" spans="1:15">
      <c r="A53" s="4"/>
      <c r="B53" s="4"/>
      <c r="C53" s="4"/>
      <c r="D53" s="4" t="s">
        <v>81</v>
      </c>
      <c r="E53" s="5">
        <v>3</v>
      </c>
      <c r="F53" s="5">
        <v>6.0264</v>
      </c>
      <c r="G53" s="5">
        <f t="shared" si="17"/>
        <v>18.0792</v>
      </c>
      <c r="H53" s="5">
        <v>3</v>
      </c>
      <c r="I53" s="5">
        <v>6.0264</v>
      </c>
      <c r="J53" s="5">
        <f t="shared" si="18"/>
        <v>18.0792</v>
      </c>
      <c r="K53" s="8"/>
      <c r="L53" s="10" t="s">
        <v>22</v>
      </c>
      <c r="M53" s="8"/>
      <c r="N53" s="8"/>
      <c r="O53" s="9"/>
    </row>
    <row r="54" ht="26" customHeight="1" spans="1:15">
      <c r="A54" s="4"/>
      <c r="B54" s="4"/>
      <c r="C54" s="4"/>
      <c r="D54" s="4" t="s">
        <v>82</v>
      </c>
      <c r="E54" s="5">
        <v>3</v>
      </c>
      <c r="F54" s="5">
        <v>6.0264</v>
      </c>
      <c r="G54" s="5">
        <f t="shared" si="17"/>
        <v>18.0792</v>
      </c>
      <c r="H54" s="5">
        <v>3</v>
      </c>
      <c r="I54" s="5">
        <v>6.0264</v>
      </c>
      <c r="J54" s="5">
        <f t="shared" si="18"/>
        <v>18.0792</v>
      </c>
      <c r="K54" s="8"/>
      <c r="L54" s="10" t="s">
        <v>22</v>
      </c>
      <c r="M54" s="8"/>
      <c r="N54" s="8"/>
      <c r="O54" s="9"/>
    </row>
    <row r="55" ht="26" customHeight="1" spans="1:15">
      <c r="A55" s="4"/>
      <c r="B55" s="4"/>
      <c r="C55" s="4"/>
      <c r="D55" s="4" t="s">
        <v>83</v>
      </c>
      <c r="E55" s="5">
        <v>1</v>
      </c>
      <c r="F55" s="5">
        <v>8.4</v>
      </c>
      <c r="G55" s="5">
        <f t="shared" si="17"/>
        <v>8.4</v>
      </c>
      <c r="H55" s="5">
        <v>1</v>
      </c>
      <c r="I55" s="5">
        <v>8.4</v>
      </c>
      <c r="J55" s="5">
        <f t="shared" si="18"/>
        <v>8.4</v>
      </c>
      <c r="K55" s="8"/>
      <c r="L55" s="10" t="s">
        <v>22</v>
      </c>
      <c r="M55" s="8"/>
      <c r="N55" s="8"/>
      <c r="O55" s="9"/>
    </row>
    <row r="56" ht="26" customHeight="1" spans="1:15">
      <c r="A56" s="4"/>
      <c r="B56" s="4"/>
      <c r="C56" s="4"/>
      <c r="D56" s="4" t="s">
        <v>84</v>
      </c>
      <c r="E56" s="5">
        <v>2</v>
      </c>
      <c r="F56" s="5">
        <v>6.4152</v>
      </c>
      <c r="G56" s="5">
        <f t="shared" si="17"/>
        <v>12.8304</v>
      </c>
      <c r="H56" s="5">
        <v>2</v>
      </c>
      <c r="I56" s="5">
        <v>6.4152</v>
      </c>
      <c r="J56" s="5">
        <f t="shared" si="18"/>
        <v>12.8304</v>
      </c>
      <c r="K56" s="8"/>
      <c r="L56" s="10" t="s">
        <v>22</v>
      </c>
      <c r="M56" s="8"/>
      <c r="N56" s="8"/>
      <c r="O56" s="9"/>
    </row>
    <row r="57" ht="26" customHeight="1" spans="1:15">
      <c r="A57" s="4"/>
      <c r="B57" s="4"/>
      <c r="C57" s="4"/>
      <c r="D57" s="4" t="s">
        <v>85</v>
      </c>
      <c r="E57" s="5">
        <v>1</v>
      </c>
      <c r="F57" s="5">
        <v>6.4152</v>
      </c>
      <c r="G57" s="5">
        <f t="shared" si="17"/>
        <v>6.4152</v>
      </c>
      <c r="H57" s="5">
        <v>1</v>
      </c>
      <c r="I57" s="5">
        <v>6.4152</v>
      </c>
      <c r="J57" s="5">
        <f t="shared" si="18"/>
        <v>6.4152</v>
      </c>
      <c r="K57" s="8"/>
      <c r="L57" s="10" t="s">
        <v>22</v>
      </c>
      <c r="M57" s="8"/>
      <c r="N57" s="8"/>
      <c r="O57" s="9"/>
    </row>
    <row r="58" ht="26" customHeight="1" spans="1:15">
      <c r="A58" s="4"/>
      <c r="B58" s="4"/>
      <c r="C58" s="4"/>
      <c r="D58" s="4" t="s">
        <v>86</v>
      </c>
      <c r="E58" s="5">
        <v>1</v>
      </c>
      <c r="F58" s="5">
        <v>6.4152</v>
      </c>
      <c r="G58" s="5">
        <f t="shared" si="17"/>
        <v>6.4152</v>
      </c>
      <c r="H58" s="5">
        <v>1</v>
      </c>
      <c r="I58" s="5">
        <v>6.4152</v>
      </c>
      <c r="J58" s="5">
        <f t="shared" si="18"/>
        <v>6.4152</v>
      </c>
      <c r="K58" s="8"/>
      <c r="L58" s="10" t="s">
        <v>22</v>
      </c>
      <c r="M58" s="8"/>
      <c r="N58" s="8"/>
      <c r="O58" s="9"/>
    </row>
    <row r="59" ht="26" customHeight="1" spans="1:15">
      <c r="A59" s="4"/>
      <c r="B59" s="4"/>
      <c r="C59" s="4"/>
      <c r="D59" s="4" t="s">
        <v>87</v>
      </c>
      <c r="E59" s="5">
        <v>176</v>
      </c>
      <c r="F59" s="5">
        <v>6.4152</v>
      </c>
      <c r="G59" s="5">
        <f t="shared" si="17"/>
        <v>1129.0752</v>
      </c>
      <c r="H59" s="5">
        <v>176</v>
      </c>
      <c r="I59" s="5">
        <v>6.4152</v>
      </c>
      <c r="J59" s="5">
        <f t="shared" si="18"/>
        <v>1129.0752</v>
      </c>
      <c r="K59" s="8"/>
      <c r="L59" s="10" t="s">
        <v>22</v>
      </c>
      <c r="M59" s="8"/>
      <c r="N59" s="8"/>
      <c r="O59" s="9"/>
    </row>
    <row r="60" ht="26" customHeight="1" spans="1:15">
      <c r="A60" s="4"/>
      <c r="B60" s="4"/>
      <c r="C60" s="4"/>
      <c r="D60" s="4" t="s">
        <v>88</v>
      </c>
      <c r="E60" s="5">
        <v>1</v>
      </c>
      <c r="F60" s="5">
        <v>9.011</v>
      </c>
      <c r="G60" s="5">
        <f t="shared" si="17"/>
        <v>9.011</v>
      </c>
      <c r="H60" s="5">
        <v>1</v>
      </c>
      <c r="I60" s="5">
        <v>9.011</v>
      </c>
      <c r="J60" s="5">
        <f t="shared" si="18"/>
        <v>9.011</v>
      </c>
      <c r="K60" s="8"/>
      <c r="L60" s="10" t="s">
        <v>22</v>
      </c>
      <c r="M60" s="8"/>
      <c r="N60" s="8"/>
      <c r="O60" s="9"/>
    </row>
    <row r="61" ht="26" customHeight="1" spans="1:15">
      <c r="A61" s="4"/>
      <c r="B61" s="4"/>
      <c r="C61" s="4"/>
      <c r="D61" s="4" t="s">
        <v>89</v>
      </c>
      <c r="E61" s="5">
        <v>1</v>
      </c>
      <c r="F61" s="5">
        <v>7.448</v>
      </c>
      <c r="G61" s="5">
        <f t="shared" si="17"/>
        <v>7.448</v>
      </c>
      <c r="H61" s="5">
        <v>1</v>
      </c>
      <c r="I61" s="5">
        <v>7.448</v>
      </c>
      <c r="J61" s="5">
        <f t="shared" si="18"/>
        <v>7.448</v>
      </c>
      <c r="K61" s="8"/>
      <c r="L61" s="10" t="s">
        <v>22</v>
      </c>
      <c r="M61" s="8"/>
      <c r="N61" s="8"/>
      <c r="O61" s="9"/>
    </row>
    <row r="62" ht="26" customHeight="1" spans="1:15">
      <c r="A62" s="4"/>
      <c r="B62" s="4"/>
      <c r="C62" s="4"/>
      <c r="D62" s="4" t="s">
        <v>90</v>
      </c>
      <c r="E62" s="5">
        <v>2</v>
      </c>
      <c r="F62" s="5">
        <v>7.448</v>
      </c>
      <c r="G62" s="5">
        <f t="shared" si="17"/>
        <v>14.896</v>
      </c>
      <c r="H62" s="5">
        <v>2</v>
      </c>
      <c r="I62" s="5">
        <v>7.448</v>
      </c>
      <c r="J62" s="5">
        <f t="shared" si="18"/>
        <v>14.896</v>
      </c>
      <c r="K62" s="8"/>
      <c r="L62" s="10" t="s">
        <v>22</v>
      </c>
      <c r="M62" s="8"/>
      <c r="N62" s="8"/>
      <c r="O62" s="9"/>
    </row>
    <row r="63" ht="26" customHeight="1" spans="1:15">
      <c r="A63" s="4"/>
      <c r="B63" s="4"/>
      <c r="C63" s="4"/>
      <c r="D63" s="4" t="s">
        <v>91</v>
      </c>
      <c r="E63" s="5">
        <v>1</v>
      </c>
      <c r="F63" s="5">
        <v>9.636</v>
      </c>
      <c r="G63" s="5">
        <f t="shared" si="17"/>
        <v>9.636</v>
      </c>
      <c r="H63" s="5">
        <v>1</v>
      </c>
      <c r="I63" s="5">
        <v>9.636</v>
      </c>
      <c r="J63" s="5">
        <f t="shared" si="18"/>
        <v>9.636</v>
      </c>
      <c r="K63" s="8"/>
      <c r="L63" s="10" t="s">
        <v>22</v>
      </c>
      <c r="M63" s="8"/>
      <c r="N63" s="8"/>
      <c r="O63" s="9"/>
    </row>
    <row r="64" ht="26" customHeight="1" spans="1:15">
      <c r="A64" s="4"/>
      <c r="B64" s="4"/>
      <c r="C64" s="4"/>
      <c r="D64" s="4" t="s">
        <v>91</v>
      </c>
      <c r="E64" s="5">
        <v>1</v>
      </c>
      <c r="F64" s="5">
        <v>9.64</v>
      </c>
      <c r="G64" s="5">
        <f t="shared" si="17"/>
        <v>9.64</v>
      </c>
      <c r="H64" s="5">
        <v>1</v>
      </c>
      <c r="I64" s="5">
        <v>9.64</v>
      </c>
      <c r="J64" s="5">
        <f t="shared" si="18"/>
        <v>9.64</v>
      </c>
      <c r="K64" s="8"/>
      <c r="L64" s="10" t="s">
        <v>22</v>
      </c>
      <c r="M64" s="8"/>
      <c r="N64" s="8"/>
      <c r="O64" s="9"/>
    </row>
    <row r="65" ht="26" customHeight="1" spans="1:15">
      <c r="A65" s="4"/>
      <c r="B65" s="4"/>
      <c r="C65" s="4"/>
      <c r="D65" s="4" t="s">
        <v>91</v>
      </c>
      <c r="E65" s="5">
        <v>379</v>
      </c>
      <c r="F65" s="5">
        <v>9.66</v>
      </c>
      <c r="G65" s="5">
        <f t="shared" si="17"/>
        <v>3661.14</v>
      </c>
      <c r="H65" s="5">
        <v>377</v>
      </c>
      <c r="I65" s="5">
        <v>9.66</v>
      </c>
      <c r="J65" s="5">
        <f t="shared" si="18"/>
        <v>3641.82</v>
      </c>
      <c r="K65" s="8"/>
      <c r="L65" s="11" t="s">
        <v>69</v>
      </c>
      <c r="M65" s="12"/>
      <c r="N65" s="8"/>
      <c r="O65" s="9"/>
    </row>
    <row r="66" ht="26" customHeight="1" spans="1:15">
      <c r="A66" s="4"/>
      <c r="B66" s="4"/>
      <c r="C66" s="4"/>
      <c r="D66" s="4" t="s">
        <v>92</v>
      </c>
      <c r="E66" s="5">
        <v>446</v>
      </c>
      <c r="F66" s="5">
        <v>9.64</v>
      </c>
      <c r="G66" s="5">
        <f t="shared" si="17"/>
        <v>4299.44</v>
      </c>
      <c r="H66" s="5">
        <v>446</v>
      </c>
      <c r="I66" s="5">
        <v>9.64</v>
      </c>
      <c r="J66" s="5">
        <f t="shared" si="18"/>
        <v>4299.44</v>
      </c>
      <c r="K66" s="8"/>
      <c r="L66" s="10" t="s">
        <v>22</v>
      </c>
      <c r="M66" s="8"/>
      <c r="N66" s="8"/>
      <c r="O66" s="9"/>
    </row>
    <row r="67" ht="26" customHeight="1" spans="1:15">
      <c r="A67" s="4"/>
      <c r="B67" s="4"/>
      <c r="C67" s="4"/>
      <c r="D67" s="4" t="s">
        <v>92</v>
      </c>
      <c r="E67" s="5">
        <v>6</v>
      </c>
      <c r="F67" s="5">
        <v>9.66</v>
      </c>
      <c r="G67" s="5">
        <f t="shared" si="17"/>
        <v>57.96</v>
      </c>
      <c r="H67" s="5">
        <v>4</v>
      </c>
      <c r="I67" s="5">
        <v>9.66</v>
      </c>
      <c r="J67" s="5">
        <f t="shared" si="18"/>
        <v>38.64</v>
      </c>
      <c r="K67" s="8"/>
      <c r="L67" s="11" t="s">
        <v>69</v>
      </c>
      <c r="M67" s="12"/>
      <c r="N67" s="8"/>
      <c r="O67" s="9"/>
    </row>
    <row r="68" ht="26" customHeight="1" spans="1:15">
      <c r="A68" s="4"/>
      <c r="B68" s="4"/>
      <c r="C68" s="4"/>
      <c r="D68" s="4" t="s">
        <v>93</v>
      </c>
      <c r="E68" s="5">
        <v>3</v>
      </c>
      <c r="F68" s="5">
        <v>7.954</v>
      </c>
      <c r="G68" s="5">
        <f t="shared" si="17"/>
        <v>23.862</v>
      </c>
      <c r="H68" s="5">
        <v>3</v>
      </c>
      <c r="I68" s="5">
        <v>7.954</v>
      </c>
      <c r="J68" s="5">
        <f t="shared" si="18"/>
        <v>23.862</v>
      </c>
      <c r="K68" s="8"/>
      <c r="L68" s="10" t="s">
        <v>22</v>
      </c>
      <c r="M68" s="8"/>
      <c r="N68" s="8"/>
      <c r="O68" s="9"/>
    </row>
    <row r="69" ht="26" customHeight="1" spans="1:15">
      <c r="A69" s="4"/>
      <c r="B69" s="4"/>
      <c r="C69" s="4"/>
      <c r="D69" s="4" t="s">
        <v>94</v>
      </c>
      <c r="E69" s="5">
        <v>12</v>
      </c>
      <c r="F69" s="5">
        <v>10.143</v>
      </c>
      <c r="G69" s="5">
        <f t="shared" si="17"/>
        <v>121.716</v>
      </c>
      <c r="H69" s="5">
        <v>12</v>
      </c>
      <c r="I69" s="5">
        <v>10.143</v>
      </c>
      <c r="J69" s="5">
        <f t="shared" si="18"/>
        <v>121.716</v>
      </c>
      <c r="K69" s="8"/>
      <c r="L69" s="10" t="s">
        <v>22</v>
      </c>
      <c r="M69" s="8"/>
      <c r="N69" s="8"/>
      <c r="O69" s="9"/>
    </row>
    <row r="70" ht="26" customHeight="1" spans="1:15">
      <c r="A70" s="4"/>
      <c r="B70" s="4"/>
      <c r="C70" s="4"/>
      <c r="D70" s="4" t="s">
        <v>95</v>
      </c>
      <c r="E70" s="5">
        <v>1</v>
      </c>
      <c r="F70" s="5">
        <v>30</v>
      </c>
      <c r="G70" s="5">
        <f t="shared" si="17"/>
        <v>30</v>
      </c>
      <c r="H70" s="5">
        <v>1</v>
      </c>
      <c r="I70" s="5">
        <v>30</v>
      </c>
      <c r="J70" s="5">
        <f t="shared" si="18"/>
        <v>30</v>
      </c>
      <c r="K70" s="8"/>
      <c r="L70" s="10" t="s">
        <v>22</v>
      </c>
      <c r="M70" s="8"/>
      <c r="N70" s="8"/>
      <c r="O70" s="9"/>
    </row>
    <row r="71" ht="26" customHeight="1" spans="1:15">
      <c r="A71" s="4"/>
      <c r="B71" s="4">
        <v>2</v>
      </c>
      <c r="C71" s="4" t="s">
        <v>96</v>
      </c>
      <c r="D71" s="4" t="s">
        <v>20</v>
      </c>
      <c r="E71" s="5">
        <f t="shared" ref="E71:J71" si="19">SUM(E72:E76)</f>
        <v>282</v>
      </c>
      <c r="F71" s="5"/>
      <c r="G71" s="5">
        <f t="shared" si="19"/>
        <v>1581.7104</v>
      </c>
      <c r="H71" s="5">
        <f t="shared" si="19"/>
        <v>231</v>
      </c>
      <c r="I71" s="5"/>
      <c r="J71" s="5">
        <f t="shared" si="19"/>
        <v>1283.1984</v>
      </c>
      <c r="K71" s="8">
        <f>ROUND(J71,0)</f>
        <v>1283</v>
      </c>
      <c r="L71" s="4"/>
      <c r="M71" s="8">
        <v>2338</v>
      </c>
      <c r="N71" s="8">
        <f>K71</f>
        <v>1283</v>
      </c>
      <c r="O71" s="9">
        <f>K71-N71</f>
        <v>0</v>
      </c>
    </row>
    <row r="72" ht="26" customHeight="1" spans="1:15">
      <c r="A72" s="4"/>
      <c r="B72" s="4"/>
      <c r="C72" s="4"/>
      <c r="D72" s="4" t="s">
        <v>97</v>
      </c>
      <c r="E72" s="5">
        <v>93</v>
      </c>
      <c r="F72" s="5">
        <v>5.448</v>
      </c>
      <c r="G72" s="5">
        <f>E72*F72</f>
        <v>506.664</v>
      </c>
      <c r="H72" s="5">
        <v>93</v>
      </c>
      <c r="I72" s="5">
        <v>5.448</v>
      </c>
      <c r="J72" s="5">
        <f>H72*I72</f>
        <v>506.664</v>
      </c>
      <c r="K72" s="8"/>
      <c r="L72" s="10" t="s">
        <v>22</v>
      </c>
      <c r="M72" s="8"/>
      <c r="N72" s="8"/>
      <c r="O72" s="9"/>
    </row>
    <row r="73" ht="26" customHeight="1" spans="1:15">
      <c r="A73" s="4"/>
      <c r="B73" s="4"/>
      <c r="C73" s="4"/>
      <c r="D73" s="4" t="s">
        <v>98</v>
      </c>
      <c r="E73" s="5">
        <v>41</v>
      </c>
      <c r="F73" s="5">
        <v>5.952</v>
      </c>
      <c r="G73" s="5">
        <f>E73*F73</f>
        <v>244.032</v>
      </c>
      <c r="H73" s="5">
        <v>0</v>
      </c>
      <c r="I73" s="5">
        <v>0</v>
      </c>
      <c r="J73" s="5">
        <f>H73*I73</f>
        <v>0</v>
      </c>
      <c r="K73" s="8"/>
      <c r="L73" s="11" t="s">
        <v>99</v>
      </c>
      <c r="M73" s="12"/>
      <c r="N73" s="8"/>
      <c r="O73" s="9"/>
    </row>
    <row r="74" ht="26" customHeight="1" spans="1:15">
      <c r="A74" s="4"/>
      <c r="B74" s="4"/>
      <c r="C74" s="4"/>
      <c r="D74" s="4" t="s">
        <v>100</v>
      </c>
      <c r="E74" s="5">
        <v>10</v>
      </c>
      <c r="F74" s="5">
        <v>5.448</v>
      </c>
      <c r="G74" s="5">
        <f>E74*F74</f>
        <v>54.48</v>
      </c>
      <c r="H74" s="5">
        <v>0</v>
      </c>
      <c r="I74" s="5">
        <v>0</v>
      </c>
      <c r="J74" s="5">
        <f>H74*I74</f>
        <v>0</v>
      </c>
      <c r="K74" s="8"/>
      <c r="L74" s="11" t="s">
        <v>101</v>
      </c>
      <c r="M74" s="12"/>
      <c r="N74" s="8"/>
      <c r="O74" s="9"/>
    </row>
    <row r="75" ht="26" customHeight="1" spans="1:15">
      <c r="A75" s="4"/>
      <c r="B75" s="4"/>
      <c r="C75" s="4"/>
      <c r="D75" s="4" t="s">
        <v>102</v>
      </c>
      <c r="E75" s="5">
        <v>117</v>
      </c>
      <c r="F75" s="5">
        <v>5.5752</v>
      </c>
      <c r="G75" s="5">
        <f>E75*F75</f>
        <v>652.2984</v>
      </c>
      <c r="H75" s="5">
        <v>117</v>
      </c>
      <c r="I75" s="5">
        <v>5.5752</v>
      </c>
      <c r="J75" s="5">
        <f>H75*I75</f>
        <v>652.2984</v>
      </c>
      <c r="K75" s="8"/>
      <c r="L75" s="10" t="s">
        <v>22</v>
      </c>
      <c r="M75" s="8"/>
      <c r="N75" s="8"/>
      <c r="O75" s="9"/>
    </row>
    <row r="76" ht="26" customHeight="1" spans="1:15">
      <c r="A76" s="4"/>
      <c r="B76" s="4"/>
      <c r="C76" s="4"/>
      <c r="D76" s="4" t="s">
        <v>103</v>
      </c>
      <c r="E76" s="5">
        <v>21</v>
      </c>
      <c r="F76" s="5">
        <v>5.916</v>
      </c>
      <c r="G76" s="5">
        <f>E76*F76</f>
        <v>124.236</v>
      </c>
      <c r="H76" s="5">
        <v>21</v>
      </c>
      <c r="I76" s="5">
        <v>5.916</v>
      </c>
      <c r="J76" s="5">
        <f>H76*I76</f>
        <v>124.236</v>
      </c>
      <c r="K76" s="8"/>
      <c r="L76" s="10" t="s">
        <v>22</v>
      </c>
      <c r="M76" s="8"/>
      <c r="N76" s="8"/>
      <c r="O76" s="9"/>
    </row>
    <row r="77" ht="26" customHeight="1" spans="1:15">
      <c r="A77" s="4"/>
      <c r="B77" s="4">
        <v>3</v>
      </c>
      <c r="C77" s="4" t="s">
        <v>104</v>
      </c>
      <c r="D77" s="4" t="s">
        <v>20</v>
      </c>
      <c r="E77" s="5">
        <f t="shared" ref="E77:J77" si="20">SUM(E78)</f>
        <v>1</v>
      </c>
      <c r="F77" s="5"/>
      <c r="G77" s="5">
        <f t="shared" si="20"/>
        <v>30</v>
      </c>
      <c r="H77" s="5">
        <f t="shared" si="20"/>
        <v>1</v>
      </c>
      <c r="I77" s="5"/>
      <c r="J77" s="5">
        <f t="shared" si="20"/>
        <v>30</v>
      </c>
      <c r="K77" s="8">
        <f>ROUND(J77,0)</f>
        <v>30</v>
      </c>
      <c r="L77" s="4"/>
      <c r="M77" s="8">
        <v>7026</v>
      </c>
      <c r="N77" s="8">
        <f>K77</f>
        <v>30</v>
      </c>
      <c r="O77" s="9">
        <f>K77-N77</f>
        <v>0</v>
      </c>
    </row>
    <row r="78" ht="26" customHeight="1" spans="1:15">
      <c r="A78" s="4"/>
      <c r="B78" s="4"/>
      <c r="C78" s="4"/>
      <c r="D78" s="4" t="s">
        <v>105</v>
      </c>
      <c r="E78" s="5">
        <v>1</v>
      </c>
      <c r="F78" s="5">
        <v>30</v>
      </c>
      <c r="G78" s="5">
        <f>E78*F78</f>
        <v>30</v>
      </c>
      <c r="H78" s="5">
        <v>1</v>
      </c>
      <c r="I78" s="5">
        <v>30</v>
      </c>
      <c r="J78" s="5">
        <f>H78*I78</f>
        <v>30</v>
      </c>
      <c r="K78" s="8"/>
      <c r="L78" s="10" t="s">
        <v>22</v>
      </c>
      <c r="M78" s="8"/>
      <c r="N78" s="8"/>
      <c r="O78" s="9"/>
    </row>
    <row r="79" ht="26" customHeight="1" spans="1:15">
      <c r="A79" s="4" t="s">
        <v>106</v>
      </c>
      <c r="B79" s="4" t="s">
        <v>18</v>
      </c>
      <c r="C79" s="4"/>
      <c r="D79" s="4"/>
      <c r="E79" s="5">
        <f t="shared" ref="E79:J79" si="21">SUM(E80:E82)/2</f>
        <v>8</v>
      </c>
      <c r="F79" s="5"/>
      <c r="G79" s="5">
        <f t="shared" si="21"/>
        <v>224.94</v>
      </c>
      <c r="H79" s="5">
        <f t="shared" si="21"/>
        <v>8</v>
      </c>
      <c r="I79" s="5"/>
      <c r="J79" s="5">
        <f t="shared" si="21"/>
        <v>224.94</v>
      </c>
      <c r="K79" s="8">
        <f>SUM(K80)</f>
        <v>225</v>
      </c>
      <c r="L79" s="8"/>
      <c r="M79" s="8">
        <f>SUM(M80)</f>
        <v>552</v>
      </c>
      <c r="N79" s="8">
        <f>SUM(N80)</f>
        <v>225</v>
      </c>
      <c r="O79" s="8">
        <f>SUM(O80)</f>
        <v>0</v>
      </c>
    </row>
    <row r="80" ht="26" customHeight="1" spans="1:15">
      <c r="A80" s="4"/>
      <c r="B80" s="4">
        <v>1</v>
      </c>
      <c r="C80" s="4" t="s">
        <v>107</v>
      </c>
      <c r="D80" s="4" t="s">
        <v>20</v>
      </c>
      <c r="E80" s="5">
        <f t="shared" ref="E80:J80" si="22">SUM(E81:E82)</f>
        <v>8</v>
      </c>
      <c r="F80" s="5"/>
      <c r="G80" s="5">
        <f t="shared" si="22"/>
        <v>224.94</v>
      </c>
      <c r="H80" s="5">
        <f t="shared" si="22"/>
        <v>8</v>
      </c>
      <c r="I80" s="5"/>
      <c r="J80" s="5">
        <f t="shared" si="22"/>
        <v>224.94</v>
      </c>
      <c r="K80" s="8">
        <f>ROUND(J80,0)</f>
        <v>225</v>
      </c>
      <c r="L80" s="4"/>
      <c r="M80" s="8">
        <v>552</v>
      </c>
      <c r="N80" s="8">
        <f>K80</f>
        <v>225</v>
      </c>
      <c r="O80" s="9">
        <f>K80-N80</f>
        <v>0</v>
      </c>
    </row>
    <row r="81" ht="26" customHeight="1" spans="1:15">
      <c r="A81" s="4"/>
      <c r="B81" s="4"/>
      <c r="C81" s="4"/>
      <c r="D81" s="4" t="s">
        <v>108</v>
      </c>
      <c r="E81" s="5">
        <v>1</v>
      </c>
      <c r="F81" s="5">
        <v>14.94</v>
      </c>
      <c r="G81" s="5">
        <f>E81*F81</f>
        <v>14.94</v>
      </c>
      <c r="H81" s="5">
        <v>1</v>
      </c>
      <c r="I81" s="5">
        <v>14.94</v>
      </c>
      <c r="J81" s="5">
        <f>H81*I81</f>
        <v>14.94</v>
      </c>
      <c r="K81" s="8"/>
      <c r="L81" s="10" t="s">
        <v>22</v>
      </c>
      <c r="M81" s="8"/>
      <c r="N81" s="8"/>
      <c r="O81" s="9"/>
    </row>
    <row r="82" ht="26" customHeight="1" spans="1:15">
      <c r="A82" s="4"/>
      <c r="B82" s="4"/>
      <c r="C82" s="4"/>
      <c r="D82" s="4" t="s">
        <v>109</v>
      </c>
      <c r="E82" s="5">
        <v>7</v>
      </c>
      <c r="F82" s="5">
        <v>30</v>
      </c>
      <c r="G82" s="5">
        <f>E82*F82</f>
        <v>210</v>
      </c>
      <c r="H82" s="5">
        <v>7</v>
      </c>
      <c r="I82" s="5">
        <v>30</v>
      </c>
      <c r="J82" s="5">
        <f>H82*I82</f>
        <v>210</v>
      </c>
      <c r="K82" s="8"/>
      <c r="L82" s="10" t="s">
        <v>22</v>
      </c>
      <c r="M82" s="8"/>
      <c r="N82" s="8"/>
      <c r="O82" s="9"/>
    </row>
    <row r="83" ht="26" customHeight="1" spans="1:15">
      <c r="A83" s="4" t="s">
        <v>110</v>
      </c>
      <c r="B83" s="4" t="s">
        <v>18</v>
      </c>
      <c r="C83" s="4"/>
      <c r="D83" s="4"/>
      <c r="E83" s="5">
        <f t="shared" ref="E83:J83" si="23">SUM(E84:E88)/2</f>
        <v>17</v>
      </c>
      <c r="F83" s="5"/>
      <c r="G83" s="5">
        <f t="shared" si="23"/>
        <v>153.65</v>
      </c>
      <c r="H83" s="5">
        <f t="shared" si="23"/>
        <v>17</v>
      </c>
      <c r="I83" s="5"/>
      <c r="J83" s="5">
        <f t="shared" si="23"/>
        <v>153.638</v>
      </c>
      <c r="K83" s="8">
        <f>SUM(K84)</f>
        <v>154</v>
      </c>
      <c r="L83" s="8"/>
      <c r="M83" s="8">
        <f>SUM(M84)</f>
        <v>2749</v>
      </c>
      <c r="N83" s="8">
        <f>SUM(N84)</f>
        <v>154</v>
      </c>
      <c r="O83" s="8">
        <f>SUM(O84)</f>
        <v>0</v>
      </c>
    </row>
    <row r="84" ht="26" customHeight="1" spans="1:15">
      <c r="A84" s="4"/>
      <c r="B84" s="4">
        <v>1</v>
      </c>
      <c r="C84" s="4" t="s">
        <v>111</v>
      </c>
      <c r="D84" s="4" t="s">
        <v>20</v>
      </c>
      <c r="E84" s="5">
        <f t="shared" ref="E84:J84" si="24">SUM(E85:E88)</f>
        <v>17</v>
      </c>
      <c r="F84" s="5"/>
      <c r="G84" s="5">
        <f t="shared" si="24"/>
        <v>153.65</v>
      </c>
      <c r="H84" s="5">
        <f t="shared" si="24"/>
        <v>17</v>
      </c>
      <c r="I84" s="5"/>
      <c r="J84" s="5">
        <f t="shared" si="24"/>
        <v>153.638</v>
      </c>
      <c r="K84" s="8">
        <f>ROUND(J84,0)</f>
        <v>154</v>
      </c>
      <c r="L84" s="4"/>
      <c r="M84" s="8">
        <v>2749</v>
      </c>
      <c r="N84" s="8">
        <f>K84</f>
        <v>154</v>
      </c>
      <c r="O84" s="9">
        <f>K84-N84</f>
        <v>0</v>
      </c>
    </row>
    <row r="85" ht="26" customHeight="1" spans="1:15">
      <c r="A85" s="4"/>
      <c r="B85" s="4"/>
      <c r="C85" s="4"/>
      <c r="D85" s="4" t="s">
        <v>112</v>
      </c>
      <c r="E85" s="5">
        <v>1</v>
      </c>
      <c r="F85" s="5">
        <v>12.6</v>
      </c>
      <c r="G85" s="5">
        <f>E85*F85</f>
        <v>12.6</v>
      </c>
      <c r="H85" s="5">
        <v>1</v>
      </c>
      <c r="I85" s="5">
        <v>12.588</v>
      </c>
      <c r="J85" s="5">
        <f>H85*I85</f>
        <v>12.588</v>
      </c>
      <c r="K85" s="8"/>
      <c r="L85" s="10" t="s">
        <v>22</v>
      </c>
      <c r="M85" s="8"/>
      <c r="N85" s="8"/>
      <c r="O85" s="9"/>
    </row>
    <row r="86" ht="26" customHeight="1" spans="1:15">
      <c r="A86" s="4"/>
      <c r="B86" s="4"/>
      <c r="C86" s="4"/>
      <c r="D86" s="4" t="s">
        <v>113</v>
      </c>
      <c r="E86" s="5">
        <v>1</v>
      </c>
      <c r="F86" s="5">
        <v>7.65</v>
      </c>
      <c r="G86" s="5">
        <f>E86*F86</f>
        <v>7.65</v>
      </c>
      <c r="H86" s="5">
        <v>1</v>
      </c>
      <c r="I86" s="5">
        <v>7.65</v>
      </c>
      <c r="J86" s="5">
        <f>H86*I86</f>
        <v>7.65</v>
      </c>
      <c r="K86" s="8"/>
      <c r="L86" s="10" t="s">
        <v>22</v>
      </c>
      <c r="M86" s="8"/>
      <c r="N86" s="8"/>
      <c r="O86" s="9"/>
    </row>
    <row r="87" ht="26" customHeight="1" spans="1:15">
      <c r="A87" s="4"/>
      <c r="B87" s="4"/>
      <c r="C87" s="4"/>
      <c r="D87" s="4" t="s">
        <v>114</v>
      </c>
      <c r="E87" s="5">
        <v>14</v>
      </c>
      <c r="F87" s="5">
        <v>8.1</v>
      </c>
      <c r="G87" s="5">
        <f>E87*F87</f>
        <v>113.4</v>
      </c>
      <c r="H87" s="5">
        <v>14</v>
      </c>
      <c r="I87" s="5">
        <v>8.1</v>
      </c>
      <c r="J87" s="5">
        <f>H87*I87</f>
        <v>113.4</v>
      </c>
      <c r="K87" s="8"/>
      <c r="L87" s="10" t="s">
        <v>22</v>
      </c>
      <c r="M87" s="8"/>
      <c r="N87" s="8"/>
      <c r="O87" s="9"/>
    </row>
    <row r="88" ht="26" customHeight="1" spans="1:15">
      <c r="A88" s="4"/>
      <c r="B88" s="4"/>
      <c r="C88" s="4"/>
      <c r="D88" s="4" t="s">
        <v>115</v>
      </c>
      <c r="E88" s="5">
        <v>1</v>
      </c>
      <c r="F88" s="5">
        <v>20</v>
      </c>
      <c r="G88" s="5">
        <f>E88*F88</f>
        <v>20</v>
      </c>
      <c r="H88" s="5">
        <v>1</v>
      </c>
      <c r="I88" s="5">
        <v>20</v>
      </c>
      <c r="J88" s="5">
        <f>H88*I88</f>
        <v>20</v>
      </c>
      <c r="K88" s="8"/>
      <c r="L88" s="10" t="s">
        <v>22</v>
      </c>
      <c r="M88" s="8"/>
      <c r="N88" s="8"/>
      <c r="O88" s="9"/>
    </row>
    <row r="89" ht="26" customHeight="1" spans="1:15">
      <c r="A89" s="4" t="s">
        <v>116</v>
      </c>
      <c r="B89" s="4" t="s">
        <v>18</v>
      </c>
      <c r="C89" s="4"/>
      <c r="D89" s="4"/>
      <c r="E89" s="5">
        <f t="shared" ref="E89:J89" si="25">SUM(E90:E95)/2</f>
        <v>290</v>
      </c>
      <c r="F89" s="5"/>
      <c r="G89" s="5">
        <f t="shared" si="25"/>
        <v>2217.2434</v>
      </c>
      <c r="H89" s="5">
        <f t="shared" si="25"/>
        <v>0</v>
      </c>
      <c r="I89" s="5"/>
      <c r="J89" s="5">
        <f t="shared" si="25"/>
        <v>0</v>
      </c>
      <c r="K89" s="8">
        <f>SUM(K90)</f>
        <v>0</v>
      </c>
      <c r="L89" s="8"/>
      <c r="M89" s="8">
        <f>SUM(M90)</f>
        <v>2464</v>
      </c>
      <c r="N89" s="8">
        <f>SUM(N90)</f>
        <v>0</v>
      </c>
      <c r="O89" s="8">
        <f>SUM(O90)</f>
        <v>0</v>
      </c>
    </row>
    <row r="90" ht="26" customHeight="1" spans="1:15">
      <c r="A90" s="4"/>
      <c r="B90" s="4">
        <v>1</v>
      </c>
      <c r="C90" s="4" t="s">
        <v>117</v>
      </c>
      <c r="D90" s="4" t="s">
        <v>20</v>
      </c>
      <c r="E90" s="5">
        <f t="shared" ref="E90:J90" si="26">SUM(E91:E95)</f>
        <v>290</v>
      </c>
      <c r="F90" s="5"/>
      <c r="G90" s="5">
        <f t="shared" si="26"/>
        <v>2217.2434</v>
      </c>
      <c r="H90" s="5">
        <f t="shared" si="26"/>
        <v>0</v>
      </c>
      <c r="I90" s="5"/>
      <c r="J90" s="5">
        <f t="shared" si="26"/>
        <v>0</v>
      </c>
      <c r="K90" s="8">
        <f>ROUND(J90,0)</f>
        <v>0</v>
      </c>
      <c r="L90" s="4"/>
      <c r="M90" s="8">
        <v>2464</v>
      </c>
      <c r="N90" s="8">
        <f>K90</f>
        <v>0</v>
      </c>
      <c r="O90" s="9">
        <f>K90-N90</f>
        <v>0</v>
      </c>
    </row>
    <row r="91" ht="26" customHeight="1" spans="1:15">
      <c r="A91" s="4"/>
      <c r="B91" s="4"/>
      <c r="C91" s="4"/>
      <c r="D91" s="4" t="s">
        <v>118</v>
      </c>
      <c r="E91" s="5">
        <v>151</v>
      </c>
      <c r="F91" s="5">
        <v>6.18</v>
      </c>
      <c r="G91" s="5">
        <f>E91*F91</f>
        <v>933.18</v>
      </c>
      <c r="H91" s="5">
        <v>0</v>
      </c>
      <c r="I91" s="5">
        <v>0</v>
      </c>
      <c r="J91" s="5">
        <f>H91*I91</f>
        <v>0</v>
      </c>
      <c r="K91" s="8"/>
      <c r="L91" s="11" t="s">
        <v>119</v>
      </c>
      <c r="M91" s="12"/>
      <c r="N91" s="8"/>
      <c r="O91" s="9"/>
    </row>
    <row r="92" ht="26" customHeight="1" spans="1:15">
      <c r="A92" s="4"/>
      <c r="B92" s="4"/>
      <c r="C92" s="4"/>
      <c r="D92" s="4" t="s">
        <v>120</v>
      </c>
      <c r="E92" s="5">
        <v>25</v>
      </c>
      <c r="F92" s="5">
        <v>6.18</v>
      </c>
      <c r="G92" s="5">
        <f>E92*F92</f>
        <v>154.5</v>
      </c>
      <c r="H92" s="5">
        <v>0</v>
      </c>
      <c r="I92" s="5">
        <v>0</v>
      </c>
      <c r="J92" s="5">
        <f>H92*I92</f>
        <v>0</v>
      </c>
      <c r="K92" s="8"/>
      <c r="L92" s="11" t="s">
        <v>121</v>
      </c>
      <c r="M92" s="12"/>
      <c r="N92" s="8"/>
      <c r="O92" s="9"/>
    </row>
    <row r="93" ht="26" customHeight="1" spans="1:15">
      <c r="A93" s="4"/>
      <c r="B93" s="4"/>
      <c r="C93" s="4"/>
      <c r="D93" s="4" t="s">
        <v>122</v>
      </c>
      <c r="E93" s="5">
        <v>109</v>
      </c>
      <c r="F93" s="5">
        <v>9.4</v>
      </c>
      <c r="G93" s="5">
        <f>E93*F93</f>
        <v>1024.6</v>
      </c>
      <c r="H93" s="5">
        <v>0</v>
      </c>
      <c r="I93" s="5">
        <v>0</v>
      </c>
      <c r="J93" s="5">
        <f>H93*I93</f>
        <v>0</v>
      </c>
      <c r="K93" s="8"/>
      <c r="L93" s="11" t="s">
        <v>123</v>
      </c>
      <c r="M93" s="12"/>
      <c r="N93" s="8"/>
      <c r="O93" s="9"/>
    </row>
    <row r="94" ht="26" customHeight="1" spans="1:15">
      <c r="A94" s="4"/>
      <c r="B94" s="4"/>
      <c r="C94" s="4"/>
      <c r="D94" s="4" t="s">
        <v>124</v>
      </c>
      <c r="E94" s="5">
        <v>2</v>
      </c>
      <c r="F94" s="5">
        <v>8.064</v>
      </c>
      <c r="G94" s="5">
        <f>E94*F94</f>
        <v>16.128</v>
      </c>
      <c r="H94" s="5">
        <v>0</v>
      </c>
      <c r="I94" s="5">
        <v>0</v>
      </c>
      <c r="J94" s="5">
        <f>H94*I94</f>
        <v>0</v>
      </c>
      <c r="K94" s="8"/>
      <c r="L94" s="11" t="s">
        <v>125</v>
      </c>
      <c r="M94" s="12"/>
      <c r="N94" s="8"/>
      <c r="O94" s="9"/>
    </row>
    <row r="95" ht="26" customHeight="1" spans="1:15">
      <c r="A95" s="4"/>
      <c r="B95" s="4"/>
      <c r="C95" s="4"/>
      <c r="D95" s="4" t="s">
        <v>126</v>
      </c>
      <c r="E95" s="5">
        <v>3</v>
      </c>
      <c r="F95" s="5">
        <v>29.6118</v>
      </c>
      <c r="G95" s="5">
        <f>E95*F95</f>
        <v>88.8354</v>
      </c>
      <c r="H95" s="5">
        <v>0</v>
      </c>
      <c r="I95" s="5">
        <v>0</v>
      </c>
      <c r="J95" s="5">
        <f>H95*I95</f>
        <v>0</v>
      </c>
      <c r="K95" s="8"/>
      <c r="L95" s="11" t="s">
        <v>127</v>
      </c>
      <c r="M95" s="12"/>
      <c r="N95" s="8"/>
      <c r="O95" s="9"/>
    </row>
    <row r="96" ht="26" customHeight="1" spans="1:15">
      <c r="A96" s="4" t="s">
        <v>128</v>
      </c>
      <c r="B96" s="4" t="s">
        <v>18</v>
      </c>
      <c r="C96" s="4"/>
      <c r="D96" s="4"/>
      <c r="E96" s="5">
        <f t="shared" ref="E96:J96" si="27">SUM(E97:E101)/2</f>
        <v>306</v>
      </c>
      <c r="F96" s="5"/>
      <c r="G96" s="5">
        <f t="shared" si="27"/>
        <v>1836.8786</v>
      </c>
      <c r="H96" s="5">
        <f t="shared" si="27"/>
        <v>223</v>
      </c>
      <c r="I96" s="5"/>
      <c r="J96" s="5">
        <f t="shared" si="27"/>
        <v>1194.8786</v>
      </c>
      <c r="K96" s="8">
        <f>SUM(K97:K99)</f>
        <v>1195</v>
      </c>
      <c r="L96" s="8"/>
      <c r="M96" s="8">
        <f>SUM(M97:M99)</f>
        <v>27543</v>
      </c>
      <c r="N96" s="8">
        <f>SUM(N97:N99)</f>
        <v>0</v>
      </c>
      <c r="O96" s="8">
        <f>SUM(O97:O99)</f>
        <v>1195</v>
      </c>
    </row>
    <row r="97" ht="26" customHeight="1" spans="1:15">
      <c r="A97" s="4"/>
      <c r="B97" s="4">
        <v>1</v>
      </c>
      <c r="C97" s="4" t="s">
        <v>129</v>
      </c>
      <c r="D97" s="4" t="s">
        <v>20</v>
      </c>
      <c r="E97" s="5">
        <f t="shared" ref="E97:J97" si="28">SUM(E98)</f>
        <v>223</v>
      </c>
      <c r="F97" s="5"/>
      <c r="G97" s="5">
        <f t="shared" si="28"/>
        <v>1194.8786</v>
      </c>
      <c r="H97" s="5">
        <f t="shared" si="28"/>
        <v>223</v>
      </c>
      <c r="I97" s="5"/>
      <c r="J97" s="5">
        <f t="shared" si="28"/>
        <v>1194.8786</v>
      </c>
      <c r="K97" s="8">
        <f>ROUND(J97,0)</f>
        <v>1195</v>
      </c>
      <c r="L97" s="4"/>
      <c r="M97" s="8">
        <v>0</v>
      </c>
      <c r="N97" s="8">
        <v>0</v>
      </c>
      <c r="O97" s="9">
        <f>K97-N97</f>
        <v>1195</v>
      </c>
    </row>
    <row r="98" ht="26" customHeight="1" spans="1:15">
      <c r="A98" s="4"/>
      <c r="B98" s="4"/>
      <c r="C98" s="4"/>
      <c r="D98" s="4" t="s">
        <v>130</v>
      </c>
      <c r="E98" s="5">
        <v>223</v>
      </c>
      <c r="F98" s="5">
        <v>5.3582</v>
      </c>
      <c r="G98" s="5">
        <f>E98*F98</f>
        <v>1194.8786</v>
      </c>
      <c r="H98" s="5">
        <v>223</v>
      </c>
      <c r="I98" s="5">
        <v>5.3582</v>
      </c>
      <c r="J98" s="5">
        <f>H98*I98</f>
        <v>1194.8786</v>
      </c>
      <c r="K98" s="8"/>
      <c r="L98" s="10" t="s">
        <v>22</v>
      </c>
      <c r="M98" s="8"/>
      <c r="N98" s="8"/>
      <c r="O98" s="9"/>
    </row>
    <row r="99" ht="26" customHeight="1" spans="1:15">
      <c r="A99" s="4"/>
      <c r="B99" s="4">
        <v>2</v>
      </c>
      <c r="C99" s="4" t="s">
        <v>131</v>
      </c>
      <c r="D99" s="4" t="s">
        <v>20</v>
      </c>
      <c r="E99" s="5">
        <f t="shared" ref="E99:J99" si="29">SUM(E100:E101)</f>
        <v>83</v>
      </c>
      <c r="F99" s="5"/>
      <c r="G99" s="5">
        <f t="shared" si="29"/>
        <v>642</v>
      </c>
      <c r="H99" s="5">
        <f t="shared" si="29"/>
        <v>0</v>
      </c>
      <c r="I99" s="5"/>
      <c r="J99" s="5">
        <f t="shared" si="29"/>
        <v>0</v>
      </c>
      <c r="K99" s="8">
        <f>ROUND(J99,0)</f>
        <v>0</v>
      </c>
      <c r="L99" s="4"/>
      <c r="M99" s="8">
        <v>27543</v>
      </c>
      <c r="N99" s="8">
        <f>K99</f>
        <v>0</v>
      </c>
      <c r="O99" s="9">
        <f>K99-N99</f>
        <v>0</v>
      </c>
    </row>
    <row r="100" ht="26" customHeight="1" spans="1:15">
      <c r="A100" s="4"/>
      <c r="B100" s="4"/>
      <c r="C100" s="4"/>
      <c r="D100" s="4" t="s">
        <v>132</v>
      </c>
      <c r="E100" s="5">
        <v>13</v>
      </c>
      <c r="F100" s="5">
        <v>30</v>
      </c>
      <c r="G100" s="5">
        <f>E100*F100</f>
        <v>390</v>
      </c>
      <c r="H100" s="5">
        <v>0</v>
      </c>
      <c r="I100" s="5">
        <v>0</v>
      </c>
      <c r="J100" s="5">
        <f>H100*I100</f>
        <v>0</v>
      </c>
      <c r="K100" s="8"/>
      <c r="L100" s="11" t="s">
        <v>133</v>
      </c>
      <c r="M100" s="12"/>
      <c r="N100" s="8"/>
      <c r="O100" s="9"/>
    </row>
    <row r="101" ht="26" customHeight="1" spans="1:15">
      <c r="A101" s="4"/>
      <c r="B101" s="4"/>
      <c r="C101" s="4"/>
      <c r="D101" s="4" t="s">
        <v>134</v>
      </c>
      <c r="E101" s="5">
        <v>70</v>
      </c>
      <c r="F101" s="5">
        <v>3.6</v>
      </c>
      <c r="G101" s="5">
        <f>E101*F101</f>
        <v>252</v>
      </c>
      <c r="H101" s="5">
        <v>0</v>
      </c>
      <c r="I101" s="5">
        <v>0</v>
      </c>
      <c r="J101" s="5">
        <f>H101*I101</f>
        <v>0</v>
      </c>
      <c r="K101" s="8"/>
      <c r="L101" s="11" t="s">
        <v>135</v>
      </c>
      <c r="M101" s="12"/>
      <c r="N101" s="8"/>
      <c r="O101" s="9"/>
    </row>
    <row r="102" ht="26" customHeight="1" spans="1:15">
      <c r="A102" s="4" t="s">
        <v>136</v>
      </c>
      <c r="B102" s="4" t="s">
        <v>18</v>
      </c>
      <c r="C102" s="4"/>
      <c r="D102" s="4"/>
      <c r="E102" s="5">
        <f t="shared" ref="E102:J102" si="30">SUM(E103:E106)/2</f>
        <v>28</v>
      </c>
      <c r="F102" s="5"/>
      <c r="G102" s="5">
        <f t="shared" si="30"/>
        <v>411.12</v>
      </c>
      <c r="H102" s="5">
        <f t="shared" si="30"/>
        <v>24</v>
      </c>
      <c r="I102" s="5"/>
      <c r="J102" s="5">
        <f t="shared" si="30"/>
        <v>360</v>
      </c>
      <c r="K102" s="8">
        <f>SUM(K103:K105)</f>
        <v>360</v>
      </c>
      <c r="L102" s="8"/>
      <c r="M102" s="8">
        <f>SUM(M103:M105)</f>
        <v>0</v>
      </c>
      <c r="N102" s="8">
        <f>SUM(N103:N105)</f>
        <v>0</v>
      </c>
      <c r="O102" s="8">
        <f>SUM(O103:O105)</f>
        <v>360</v>
      </c>
    </row>
    <row r="103" ht="26" customHeight="1" spans="1:15">
      <c r="A103" s="4"/>
      <c r="B103" s="4">
        <v>1</v>
      </c>
      <c r="C103" s="4" t="s">
        <v>137</v>
      </c>
      <c r="D103" s="4" t="s">
        <v>20</v>
      </c>
      <c r="E103" s="5">
        <f t="shared" ref="E103:J103" si="31">SUM(E104)</f>
        <v>26</v>
      </c>
      <c r="F103" s="5"/>
      <c r="G103" s="5">
        <f t="shared" si="31"/>
        <v>390</v>
      </c>
      <c r="H103" s="5">
        <f t="shared" si="31"/>
        <v>24</v>
      </c>
      <c r="I103" s="5"/>
      <c r="J103" s="5">
        <f t="shared" si="31"/>
        <v>360</v>
      </c>
      <c r="K103" s="8">
        <f>ROUND(J103,0)</f>
        <v>360</v>
      </c>
      <c r="L103" s="4"/>
      <c r="M103" s="8">
        <v>0</v>
      </c>
      <c r="N103" s="8">
        <v>0</v>
      </c>
      <c r="O103" s="9">
        <f>K103-N103</f>
        <v>360</v>
      </c>
    </row>
    <row r="104" ht="26" customHeight="1" spans="1:15">
      <c r="A104" s="4"/>
      <c r="B104" s="4"/>
      <c r="C104" s="4"/>
      <c r="D104" s="4" t="s">
        <v>138</v>
      </c>
      <c r="E104" s="5">
        <v>26</v>
      </c>
      <c r="F104" s="5">
        <v>15</v>
      </c>
      <c r="G104" s="5">
        <f>E104*F104</f>
        <v>390</v>
      </c>
      <c r="H104" s="5">
        <v>24</v>
      </c>
      <c r="I104" s="5">
        <v>15</v>
      </c>
      <c r="J104" s="5">
        <f>H104*I104</f>
        <v>360</v>
      </c>
      <c r="K104" s="8"/>
      <c r="L104" s="11" t="s">
        <v>69</v>
      </c>
      <c r="M104" s="12"/>
      <c r="N104" s="8"/>
      <c r="O104" s="9"/>
    </row>
    <row r="105" ht="26" customHeight="1" spans="1:15">
      <c r="A105" s="4"/>
      <c r="B105" s="4">
        <v>2</v>
      </c>
      <c r="C105" s="4" t="s">
        <v>139</v>
      </c>
      <c r="D105" s="4" t="s">
        <v>20</v>
      </c>
      <c r="E105" s="5">
        <f t="shared" ref="E105:J105" si="32">SUM(E106)</f>
        <v>2</v>
      </c>
      <c r="F105" s="5"/>
      <c r="G105" s="5">
        <f t="shared" si="32"/>
        <v>21.12</v>
      </c>
      <c r="H105" s="5">
        <f t="shared" si="32"/>
        <v>0</v>
      </c>
      <c r="I105" s="5"/>
      <c r="J105" s="5">
        <f t="shared" si="32"/>
        <v>0</v>
      </c>
      <c r="K105" s="8">
        <f>ROUND(J105,0)</f>
        <v>0</v>
      </c>
      <c r="L105" s="4"/>
      <c r="M105" s="8">
        <v>0</v>
      </c>
      <c r="N105" s="8">
        <v>0</v>
      </c>
      <c r="O105" s="9">
        <f>K105-N105</f>
        <v>0</v>
      </c>
    </row>
    <row r="106" ht="26" customHeight="1" spans="1:15">
      <c r="A106" s="4"/>
      <c r="B106" s="4"/>
      <c r="C106" s="4"/>
      <c r="D106" s="4" t="s">
        <v>140</v>
      </c>
      <c r="E106" s="5">
        <v>2</v>
      </c>
      <c r="F106" s="5">
        <v>10.56</v>
      </c>
      <c r="G106" s="5">
        <f>E106*F106</f>
        <v>21.12</v>
      </c>
      <c r="H106" s="5">
        <v>0</v>
      </c>
      <c r="I106" s="5">
        <v>0</v>
      </c>
      <c r="J106" s="5">
        <f>H106*I106</f>
        <v>0</v>
      </c>
      <c r="K106" s="8"/>
      <c r="L106" s="11" t="s">
        <v>69</v>
      </c>
      <c r="M106" s="12"/>
      <c r="N106" s="8"/>
      <c r="O106" s="9"/>
    </row>
    <row r="107" ht="26" customHeight="1" spans="1:15">
      <c r="A107" s="4" t="s">
        <v>141</v>
      </c>
      <c r="B107" s="4" t="s">
        <v>18</v>
      </c>
      <c r="C107" s="4"/>
      <c r="D107" s="4"/>
      <c r="E107" s="5">
        <f t="shared" ref="E107:J107" si="33">SUM(E108:E130)/2</f>
        <v>2004</v>
      </c>
      <c r="F107" s="5"/>
      <c r="G107" s="5">
        <f t="shared" si="33"/>
        <v>20402.0244</v>
      </c>
      <c r="H107" s="5">
        <f t="shared" si="33"/>
        <v>1952</v>
      </c>
      <c r="I107" s="5"/>
      <c r="J107" s="5">
        <f t="shared" si="33"/>
        <v>20116.5044</v>
      </c>
      <c r="K107" s="8">
        <f>SUM(K108:K124)</f>
        <v>20117</v>
      </c>
      <c r="L107" s="8"/>
      <c r="M107" s="8">
        <f>SUM(M108:M124)</f>
        <v>27513</v>
      </c>
      <c r="N107" s="8">
        <f>SUM(N108:N124)</f>
        <v>9904</v>
      </c>
      <c r="O107" s="8">
        <f>SUM(O108:O124)</f>
        <v>10213</v>
      </c>
    </row>
    <row r="108" ht="26" customHeight="1" spans="1:15">
      <c r="A108" s="4"/>
      <c r="B108" s="4">
        <v>1</v>
      </c>
      <c r="C108" s="4" t="s">
        <v>142</v>
      </c>
      <c r="D108" s="4" t="s">
        <v>20</v>
      </c>
      <c r="E108" s="5">
        <f t="shared" ref="E108:J108" si="34">SUM(E109:E113)</f>
        <v>889</v>
      </c>
      <c r="F108" s="5"/>
      <c r="G108" s="5">
        <f t="shared" si="34"/>
        <v>3414.6</v>
      </c>
      <c r="H108" s="5">
        <f t="shared" si="34"/>
        <v>851</v>
      </c>
      <c r="I108" s="5"/>
      <c r="J108" s="5">
        <f t="shared" si="34"/>
        <v>3303.88</v>
      </c>
      <c r="K108" s="8">
        <f>ROUND(J108,0)</f>
        <v>3304</v>
      </c>
      <c r="L108" s="4"/>
      <c r="M108" s="8">
        <v>20775</v>
      </c>
      <c r="N108" s="8">
        <f>K108</f>
        <v>3304</v>
      </c>
      <c r="O108" s="9">
        <f>K108-N108</f>
        <v>0</v>
      </c>
    </row>
    <row r="109" ht="26" customHeight="1" spans="1:15">
      <c r="A109" s="4"/>
      <c r="B109" s="4"/>
      <c r="C109" s="4"/>
      <c r="D109" s="4" t="s">
        <v>143</v>
      </c>
      <c r="E109" s="5">
        <v>157</v>
      </c>
      <c r="F109" s="5">
        <v>2.4</v>
      </c>
      <c r="G109" s="5">
        <f>E109*F109</f>
        <v>376.8</v>
      </c>
      <c r="H109" s="5">
        <v>151</v>
      </c>
      <c r="I109" s="5">
        <v>2.4</v>
      </c>
      <c r="J109" s="5">
        <f>H109*I109</f>
        <v>362.4</v>
      </c>
      <c r="K109" s="8"/>
      <c r="L109" s="11" t="s">
        <v>144</v>
      </c>
      <c r="M109" s="12"/>
      <c r="N109" s="8"/>
      <c r="O109" s="9"/>
    </row>
    <row r="110" ht="26" customHeight="1" spans="1:15">
      <c r="A110" s="4"/>
      <c r="B110" s="4"/>
      <c r="C110" s="4"/>
      <c r="D110" s="4" t="s">
        <v>145</v>
      </c>
      <c r="E110" s="5">
        <v>525</v>
      </c>
      <c r="F110" s="5">
        <v>4.84</v>
      </c>
      <c r="G110" s="5">
        <f>E110*F110</f>
        <v>2541</v>
      </c>
      <c r="H110" s="5">
        <v>517</v>
      </c>
      <c r="I110" s="5">
        <v>4.84</v>
      </c>
      <c r="J110" s="5">
        <f>H110*I110</f>
        <v>2502.28</v>
      </c>
      <c r="K110" s="8"/>
      <c r="L110" s="11" t="s">
        <v>146</v>
      </c>
      <c r="M110" s="12"/>
      <c r="N110" s="8"/>
      <c r="O110" s="9"/>
    </row>
    <row r="111" ht="26" customHeight="1" spans="1:15">
      <c r="A111" s="4"/>
      <c r="B111" s="4"/>
      <c r="C111" s="4"/>
      <c r="D111" s="4" t="s">
        <v>147</v>
      </c>
      <c r="E111" s="5">
        <v>80</v>
      </c>
      <c r="F111" s="5">
        <v>2.4</v>
      </c>
      <c r="G111" s="5">
        <f>E111*F111</f>
        <v>192</v>
      </c>
      <c r="H111" s="5">
        <v>72</v>
      </c>
      <c r="I111" s="5">
        <v>2.4</v>
      </c>
      <c r="J111" s="5">
        <f>H111*I111</f>
        <v>172.8</v>
      </c>
      <c r="K111" s="8"/>
      <c r="L111" s="11" t="s">
        <v>148</v>
      </c>
      <c r="M111" s="12"/>
      <c r="N111" s="8"/>
      <c r="O111" s="9"/>
    </row>
    <row r="112" ht="26" customHeight="1" spans="1:15">
      <c r="A112" s="4"/>
      <c r="B112" s="4"/>
      <c r="C112" s="4"/>
      <c r="D112" s="4" t="s">
        <v>149</v>
      </c>
      <c r="E112" s="5">
        <v>23</v>
      </c>
      <c r="F112" s="5">
        <v>2.4</v>
      </c>
      <c r="G112" s="5">
        <f>E112*F112</f>
        <v>55.2</v>
      </c>
      <c r="H112" s="5">
        <v>21</v>
      </c>
      <c r="I112" s="5">
        <v>2.4</v>
      </c>
      <c r="J112" s="5">
        <f>H112*I112</f>
        <v>50.4</v>
      </c>
      <c r="K112" s="8"/>
      <c r="L112" s="11" t="s">
        <v>71</v>
      </c>
      <c r="M112" s="12"/>
      <c r="N112" s="8"/>
      <c r="O112" s="9"/>
    </row>
    <row r="113" ht="26" customHeight="1" spans="1:15">
      <c r="A113" s="4"/>
      <c r="B113" s="4"/>
      <c r="C113" s="4"/>
      <c r="D113" s="4" t="s">
        <v>150</v>
      </c>
      <c r="E113" s="5">
        <v>104</v>
      </c>
      <c r="F113" s="5">
        <v>2.4</v>
      </c>
      <c r="G113" s="5">
        <f>E113*F113</f>
        <v>249.6</v>
      </c>
      <c r="H113" s="5">
        <v>90</v>
      </c>
      <c r="I113" s="5">
        <v>2.4</v>
      </c>
      <c r="J113" s="5">
        <f>H113*I113</f>
        <v>216</v>
      </c>
      <c r="K113" s="8"/>
      <c r="L113" s="11" t="s">
        <v>151</v>
      </c>
      <c r="M113" s="12"/>
      <c r="N113" s="8"/>
      <c r="O113" s="9"/>
    </row>
    <row r="114" ht="26" customHeight="1" spans="1:15">
      <c r="A114" s="4"/>
      <c r="B114" s="4">
        <v>2</v>
      </c>
      <c r="C114" s="4" t="s">
        <v>152</v>
      </c>
      <c r="D114" s="4" t="s">
        <v>20</v>
      </c>
      <c r="E114" s="5">
        <f t="shared" ref="E114:J114" si="35">SUM(E115:E123)</f>
        <v>717</v>
      </c>
      <c r="F114" s="5"/>
      <c r="G114" s="5">
        <f t="shared" si="35"/>
        <v>6744.6</v>
      </c>
      <c r="H114" s="5">
        <f t="shared" si="35"/>
        <v>704</v>
      </c>
      <c r="I114" s="5"/>
      <c r="J114" s="5">
        <f t="shared" si="35"/>
        <v>6599.8</v>
      </c>
      <c r="K114" s="8">
        <f>ROUND(J114,0)</f>
        <v>6600</v>
      </c>
      <c r="L114" s="4"/>
      <c r="M114" s="8">
        <v>6738</v>
      </c>
      <c r="N114" s="8">
        <f>K114</f>
        <v>6600</v>
      </c>
      <c r="O114" s="9">
        <f>K114-N114</f>
        <v>0</v>
      </c>
    </row>
    <row r="115" ht="26" customHeight="1" spans="1:15">
      <c r="A115" s="4"/>
      <c r="B115" s="4"/>
      <c r="C115" s="4"/>
      <c r="D115" s="4" t="s">
        <v>153</v>
      </c>
      <c r="E115" s="5">
        <v>139</v>
      </c>
      <c r="F115" s="5">
        <v>8.4</v>
      </c>
      <c r="G115" s="5">
        <f t="shared" ref="G115:G123" si="36">E115*F115</f>
        <v>1167.6</v>
      </c>
      <c r="H115" s="5">
        <v>137</v>
      </c>
      <c r="I115" s="5">
        <v>8.4</v>
      </c>
      <c r="J115" s="5">
        <f t="shared" ref="J115:J123" si="37">H115*I115</f>
        <v>1150.8</v>
      </c>
      <c r="K115" s="8"/>
      <c r="L115" s="11" t="s">
        <v>154</v>
      </c>
      <c r="M115" s="12"/>
      <c r="N115" s="8"/>
      <c r="O115" s="9"/>
    </row>
    <row r="116" ht="26" customHeight="1" spans="1:15">
      <c r="A116" s="4"/>
      <c r="B116" s="4"/>
      <c r="C116" s="4"/>
      <c r="D116" s="4" t="s">
        <v>155</v>
      </c>
      <c r="E116" s="5">
        <v>108</v>
      </c>
      <c r="F116" s="5">
        <v>7.2</v>
      </c>
      <c r="G116" s="5">
        <f t="shared" si="36"/>
        <v>777.6</v>
      </c>
      <c r="H116" s="5">
        <v>101</v>
      </c>
      <c r="I116" s="5">
        <v>7.2</v>
      </c>
      <c r="J116" s="5">
        <f t="shared" si="37"/>
        <v>727.2</v>
      </c>
      <c r="K116" s="8"/>
      <c r="L116" s="11" t="s">
        <v>156</v>
      </c>
      <c r="M116" s="12"/>
      <c r="N116" s="8"/>
      <c r="O116" s="9"/>
    </row>
    <row r="117" ht="26" customHeight="1" spans="1:15">
      <c r="A117" s="4"/>
      <c r="B117" s="4"/>
      <c r="C117" s="4"/>
      <c r="D117" s="4" t="s">
        <v>157</v>
      </c>
      <c r="E117" s="5">
        <v>1</v>
      </c>
      <c r="F117" s="5">
        <v>9.3</v>
      </c>
      <c r="G117" s="5">
        <f t="shared" si="36"/>
        <v>9.3</v>
      </c>
      <c r="H117" s="5">
        <v>1</v>
      </c>
      <c r="I117" s="5">
        <v>9.3</v>
      </c>
      <c r="J117" s="5">
        <f t="shared" si="37"/>
        <v>9.3</v>
      </c>
      <c r="K117" s="8"/>
      <c r="L117" s="10" t="s">
        <v>22</v>
      </c>
      <c r="M117" s="8"/>
      <c r="N117" s="8"/>
      <c r="O117" s="9"/>
    </row>
    <row r="118" ht="26" customHeight="1" spans="1:15">
      <c r="A118" s="4"/>
      <c r="B118" s="4"/>
      <c r="C118" s="4"/>
      <c r="D118" s="4" t="s">
        <v>158</v>
      </c>
      <c r="E118" s="5">
        <v>64</v>
      </c>
      <c r="F118" s="5">
        <v>9</v>
      </c>
      <c r="G118" s="5">
        <f t="shared" si="36"/>
        <v>576</v>
      </c>
      <c r="H118" s="5">
        <v>63</v>
      </c>
      <c r="I118" s="5">
        <v>9</v>
      </c>
      <c r="J118" s="5">
        <f t="shared" si="37"/>
        <v>567</v>
      </c>
      <c r="K118" s="8"/>
      <c r="L118" s="11" t="s">
        <v>159</v>
      </c>
      <c r="M118" s="12"/>
      <c r="N118" s="8"/>
      <c r="O118" s="9"/>
    </row>
    <row r="119" ht="26" customHeight="1" spans="1:15">
      <c r="A119" s="4"/>
      <c r="B119" s="4"/>
      <c r="C119" s="4"/>
      <c r="D119" s="4" t="s">
        <v>160</v>
      </c>
      <c r="E119" s="5">
        <v>80</v>
      </c>
      <c r="F119" s="5">
        <v>9.3</v>
      </c>
      <c r="G119" s="5">
        <f t="shared" si="36"/>
        <v>744</v>
      </c>
      <c r="H119" s="5">
        <v>80</v>
      </c>
      <c r="I119" s="5">
        <v>9.3</v>
      </c>
      <c r="J119" s="5">
        <f t="shared" si="37"/>
        <v>744</v>
      </c>
      <c r="K119" s="8"/>
      <c r="L119" s="10" t="s">
        <v>22</v>
      </c>
      <c r="M119" s="8"/>
      <c r="N119" s="8"/>
      <c r="O119" s="9"/>
    </row>
    <row r="120" ht="26" customHeight="1" spans="1:15">
      <c r="A120" s="4"/>
      <c r="B120" s="4"/>
      <c r="C120" s="4"/>
      <c r="D120" s="4" t="s">
        <v>161</v>
      </c>
      <c r="E120" s="5">
        <v>285</v>
      </c>
      <c r="F120" s="5">
        <v>9.3</v>
      </c>
      <c r="G120" s="5">
        <f t="shared" si="36"/>
        <v>2650.5</v>
      </c>
      <c r="H120" s="5">
        <v>283</v>
      </c>
      <c r="I120" s="5">
        <v>9.3</v>
      </c>
      <c r="J120" s="5">
        <f t="shared" si="37"/>
        <v>2631.9</v>
      </c>
      <c r="K120" s="8"/>
      <c r="L120" s="11" t="s">
        <v>69</v>
      </c>
      <c r="M120" s="12"/>
      <c r="N120" s="8"/>
      <c r="O120" s="9"/>
    </row>
    <row r="121" ht="26" customHeight="1" spans="1:15">
      <c r="A121" s="4"/>
      <c r="B121" s="4"/>
      <c r="C121" s="4"/>
      <c r="D121" s="4" t="s">
        <v>162</v>
      </c>
      <c r="E121" s="5">
        <v>6</v>
      </c>
      <c r="F121" s="5">
        <v>3.6</v>
      </c>
      <c r="G121" s="5">
        <f t="shared" si="36"/>
        <v>21.6</v>
      </c>
      <c r="H121" s="5">
        <v>6</v>
      </c>
      <c r="I121" s="5">
        <v>3.6</v>
      </c>
      <c r="J121" s="5">
        <f t="shared" si="37"/>
        <v>21.6</v>
      </c>
      <c r="K121" s="8"/>
      <c r="L121" s="10" t="s">
        <v>22</v>
      </c>
      <c r="M121" s="8"/>
      <c r="N121" s="8"/>
      <c r="O121" s="9"/>
    </row>
    <row r="122" ht="26" customHeight="1" spans="1:15">
      <c r="A122" s="4"/>
      <c r="B122" s="4"/>
      <c r="C122" s="4"/>
      <c r="D122" s="4" t="s">
        <v>163</v>
      </c>
      <c r="E122" s="5">
        <v>12</v>
      </c>
      <c r="F122" s="5">
        <v>50</v>
      </c>
      <c r="G122" s="5">
        <f t="shared" si="36"/>
        <v>600</v>
      </c>
      <c r="H122" s="5">
        <v>11</v>
      </c>
      <c r="I122" s="5">
        <v>50</v>
      </c>
      <c r="J122" s="5">
        <f t="shared" si="37"/>
        <v>550</v>
      </c>
      <c r="K122" s="8"/>
      <c r="L122" s="11" t="s">
        <v>159</v>
      </c>
      <c r="M122" s="12"/>
      <c r="N122" s="8"/>
      <c r="O122" s="9"/>
    </row>
    <row r="123" ht="26" customHeight="1" spans="1:15">
      <c r="A123" s="4"/>
      <c r="B123" s="4"/>
      <c r="C123" s="4"/>
      <c r="D123" s="4" t="s">
        <v>164</v>
      </c>
      <c r="E123" s="5">
        <v>22</v>
      </c>
      <c r="F123" s="5">
        <v>9</v>
      </c>
      <c r="G123" s="5">
        <f t="shared" si="36"/>
        <v>198</v>
      </c>
      <c r="H123" s="5">
        <v>22</v>
      </c>
      <c r="I123" s="5">
        <v>9</v>
      </c>
      <c r="J123" s="5">
        <f t="shared" si="37"/>
        <v>198</v>
      </c>
      <c r="K123" s="8"/>
      <c r="L123" s="10" t="s">
        <v>22</v>
      </c>
      <c r="M123" s="8"/>
      <c r="N123" s="8"/>
      <c r="O123" s="9"/>
    </row>
    <row r="124" ht="26" customHeight="1" spans="1:15">
      <c r="A124" s="4"/>
      <c r="B124" s="4">
        <v>3</v>
      </c>
      <c r="C124" s="4" t="s">
        <v>165</v>
      </c>
      <c r="D124" s="4" t="s">
        <v>20</v>
      </c>
      <c r="E124" s="5">
        <f t="shared" ref="E124:J124" si="38">SUM(E125:E130)</f>
        <v>398</v>
      </c>
      <c r="F124" s="5"/>
      <c r="G124" s="5">
        <f t="shared" si="38"/>
        <v>10242.8244</v>
      </c>
      <c r="H124" s="5">
        <f t="shared" si="38"/>
        <v>397</v>
      </c>
      <c r="I124" s="5"/>
      <c r="J124" s="5">
        <f t="shared" si="38"/>
        <v>10212.8244</v>
      </c>
      <c r="K124" s="8">
        <f>ROUND(J124,0)</f>
        <v>10213</v>
      </c>
      <c r="L124" s="4"/>
      <c r="M124" s="8">
        <v>0</v>
      </c>
      <c r="N124" s="8">
        <v>0</v>
      </c>
      <c r="O124" s="9">
        <f>K124-N124</f>
        <v>10213</v>
      </c>
    </row>
    <row r="125" ht="26" customHeight="1" spans="1:15">
      <c r="A125" s="4"/>
      <c r="B125" s="4"/>
      <c r="C125" s="4"/>
      <c r="D125" s="4" t="s">
        <v>166</v>
      </c>
      <c r="E125" s="5">
        <v>65</v>
      </c>
      <c r="F125" s="5">
        <v>6.4596</v>
      </c>
      <c r="G125" s="5">
        <f t="shared" ref="G125:G130" si="39">E125*F125</f>
        <v>419.874</v>
      </c>
      <c r="H125" s="5">
        <v>65</v>
      </c>
      <c r="I125" s="5">
        <v>6.4596</v>
      </c>
      <c r="J125" s="5">
        <f t="shared" ref="J125:J130" si="40">H125*I125</f>
        <v>419.874</v>
      </c>
      <c r="K125" s="8"/>
      <c r="L125" s="10" t="s">
        <v>22</v>
      </c>
      <c r="M125" s="8"/>
      <c r="N125" s="8"/>
      <c r="O125" s="9"/>
    </row>
    <row r="126" ht="26" customHeight="1" spans="1:15">
      <c r="A126" s="4"/>
      <c r="B126" s="4"/>
      <c r="C126" s="4"/>
      <c r="D126" s="4" t="s">
        <v>167</v>
      </c>
      <c r="E126" s="5">
        <v>149</v>
      </c>
      <c r="F126" s="5">
        <v>29.268</v>
      </c>
      <c r="G126" s="5">
        <f t="shared" si="39"/>
        <v>4360.932</v>
      </c>
      <c r="H126" s="5">
        <v>149</v>
      </c>
      <c r="I126" s="5">
        <v>29.268</v>
      </c>
      <c r="J126" s="5">
        <f t="shared" si="40"/>
        <v>4360.932</v>
      </c>
      <c r="K126" s="8"/>
      <c r="L126" s="10" t="s">
        <v>22</v>
      </c>
      <c r="M126" s="8"/>
      <c r="N126" s="8"/>
      <c r="O126" s="9"/>
    </row>
    <row r="127" ht="26" customHeight="1" spans="1:15">
      <c r="A127" s="4"/>
      <c r="B127" s="4"/>
      <c r="C127" s="4"/>
      <c r="D127" s="4" t="s">
        <v>168</v>
      </c>
      <c r="E127" s="5">
        <v>7</v>
      </c>
      <c r="F127" s="5">
        <v>29.8512</v>
      </c>
      <c r="G127" s="5">
        <f t="shared" si="39"/>
        <v>208.9584</v>
      </c>
      <c r="H127" s="5">
        <v>7</v>
      </c>
      <c r="I127" s="5">
        <v>29.8512</v>
      </c>
      <c r="J127" s="5">
        <f t="shared" si="40"/>
        <v>208.9584</v>
      </c>
      <c r="K127" s="8"/>
      <c r="L127" s="10" t="s">
        <v>22</v>
      </c>
      <c r="M127" s="8"/>
      <c r="N127" s="8"/>
      <c r="O127" s="9"/>
    </row>
    <row r="128" ht="26" customHeight="1" spans="1:15">
      <c r="A128" s="4"/>
      <c r="B128" s="4"/>
      <c r="C128" s="4"/>
      <c r="D128" s="4" t="s">
        <v>169</v>
      </c>
      <c r="E128" s="5">
        <v>45</v>
      </c>
      <c r="F128" s="5">
        <v>29.268</v>
      </c>
      <c r="G128" s="5">
        <f t="shared" si="39"/>
        <v>1317.06</v>
      </c>
      <c r="H128" s="5">
        <v>45</v>
      </c>
      <c r="I128" s="5">
        <v>29.268</v>
      </c>
      <c r="J128" s="5">
        <f t="shared" si="40"/>
        <v>1317.06</v>
      </c>
      <c r="K128" s="8"/>
      <c r="L128" s="10" t="s">
        <v>22</v>
      </c>
      <c r="M128" s="8"/>
      <c r="N128" s="8"/>
      <c r="O128" s="9"/>
    </row>
    <row r="129" ht="26" customHeight="1" spans="1:15">
      <c r="A129" s="4"/>
      <c r="B129" s="4"/>
      <c r="C129" s="4"/>
      <c r="D129" s="4" t="s">
        <v>170</v>
      </c>
      <c r="E129" s="5">
        <v>1</v>
      </c>
      <c r="F129" s="5">
        <v>6</v>
      </c>
      <c r="G129" s="5">
        <f t="shared" si="39"/>
        <v>6</v>
      </c>
      <c r="H129" s="5">
        <v>1</v>
      </c>
      <c r="I129" s="5">
        <v>6</v>
      </c>
      <c r="J129" s="5">
        <f t="shared" si="40"/>
        <v>6</v>
      </c>
      <c r="K129" s="8"/>
      <c r="L129" s="10" t="s">
        <v>22</v>
      </c>
      <c r="M129" s="8"/>
      <c r="N129" s="8"/>
      <c r="O129" s="9"/>
    </row>
    <row r="130" ht="26" customHeight="1" spans="1:15">
      <c r="A130" s="4"/>
      <c r="B130" s="4"/>
      <c r="C130" s="4"/>
      <c r="D130" s="4" t="s">
        <v>171</v>
      </c>
      <c r="E130" s="5">
        <v>131</v>
      </c>
      <c r="F130" s="5">
        <v>30</v>
      </c>
      <c r="G130" s="5">
        <f t="shared" si="39"/>
        <v>3930</v>
      </c>
      <c r="H130" s="5">
        <v>130</v>
      </c>
      <c r="I130" s="5">
        <v>30</v>
      </c>
      <c r="J130" s="5">
        <f t="shared" si="40"/>
        <v>3900</v>
      </c>
      <c r="K130" s="8"/>
      <c r="L130" s="11" t="s">
        <v>67</v>
      </c>
      <c r="M130" s="12"/>
      <c r="N130" s="8"/>
      <c r="O130" s="9"/>
    </row>
    <row r="131" ht="26" customHeight="1" spans="1:15">
      <c r="A131" s="4" t="s">
        <v>172</v>
      </c>
      <c r="B131" s="4" t="s">
        <v>18</v>
      </c>
      <c r="C131" s="4"/>
      <c r="D131" s="4"/>
      <c r="E131" s="5">
        <f t="shared" ref="E131:J131" si="41">SUM(E132:E217)/2</f>
        <v>3841</v>
      </c>
      <c r="F131" s="5"/>
      <c r="G131" s="5">
        <f t="shared" si="41"/>
        <v>41534.3274</v>
      </c>
      <c r="H131" s="5">
        <f t="shared" si="41"/>
        <v>2825</v>
      </c>
      <c r="I131" s="5"/>
      <c r="J131" s="5">
        <f t="shared" si="41"/>
        <v>29788.2802</v>
      </c>
      <c r="K131" s="8">
        <f>SUM(K132:K215)</f>
        <v>29789</v>
      </c>
      <c r="L131" s="8"/>
      <c r="M131" s="8">
        <f>SUM(M132:M215)</f>
        <v>22703</v>
      </c>
      <c r="N131" s="8">
        <f>SUM(N132:N215)</f>
        <v>13811</v>
      </c>
      <c r="O131" s="8">
        <f>SUM(O132:O215)</f>
        <v>15978</v>
      </c>
    </row>
    <row r="132" ht="26" customHeight="1" spans="1:15">
      <c r="A132" s="4"/>
      <c r="B132" s="4">
        <v>1</v>
      </c>
      <c r="C132" s="4" t="s">
        <v>173</v>
      </c>
      <c r="D132" s="4" t="s">
        <v>20</v>
      </c>
      <c r="E132" s="5">
        <f t="shared" ref="E132:J132" si="42">SUM(E133:E135)</f>
        <v>22</v>
      </c>
      <c r="F132" s="5"/>
      <c r="G132" s="5">
        <f t="shared" si="42"/>
        <v>236.008</v>
      </c>
      <c r="H132" s="5">
        <f t="shared" si="42"/>
        <v>21</v>
      </c>
      <c r="I132" s="5"/>
      <c r="J132" s="5">
        <f t="shared" si="42"/>
        <v>225.028</v>
      </c>
      <c r="K132" s="8">
        <f>ROUND(J132,0)</f>
        <v>225</v>
      </c>
      <c r="L132" s="4"/>
      <c r="M132" s="8">
        <v>0</v>
      </c>
      <c r="N132" s="8">
        <v>0</v>
      </c>
      <c r="O132" s="9">
        <f>K132-N132</f>
        <v>225</v>
      </c>
    </row>
    <row r="133" ht="26" customHeight="1" spans="1:15">
      <c r="A133" s="4"/>
      <c r="B133" s="4"/>
      <c r="C133" s="4"/>
      <c r="D133" s="4" t="s">
        <v>174</v>
      </c>
      <c r="E133" s="5">
        <v>2</v>
      </c>
      <c r="F133" s="5">
        <v>10.98</v>
      </c>
      <c r="G133" s="5">
        <f>E133*F133</f>
        <v>21.96</v>
      </c>
      <c r="H133" s="5">
        <v>1</v>
      </c>
      <c r="I133" s="5">
        <v>10.98</v>
      </c>
      <c r="J133" s="5">
        <f>H133*I133</f>
        <v>10.98</v>
      </c>
      <c r="K133" s="8"/>
      <c r="L133" s="11" t="s">
        <v>67</v>
      </c>
      <c r="M133" s="12"/>
      <c r="N133" s="8"/>
      <c r="O133" s="9"/>
    </row>
    <row r="134" ht="26" customHeight="1" spans="1:15">
      <c r="A134" s="4"/>
      <c r="B134" s="4"/>
      <c r="C134" s="4"/>
      <c r="D134" s="4" t="s">
        <v>175</v>
      </c>
      <c r="E134" s="5">
        <v>19</v>
      </c>
      <c r="F134" s="5">
        <v>10.792</v>
      </c>
      <c r="G134" s="5">
        <f>E134*F134</f>
        <v>205.048</v>
      </c>
      <c r="H134" s="5">
        <v>19</v>
      </c>
      <c r="I134" s="5">
        <v>10.792</v>
      </c>
      <c r="J134" s="5">
        <f>H134*I134</f>
        <v>205.048</v>
      </c>
      <c r="K134" s="8"/>
      <c r="L134" s="10" t="s">
        <v>22</v>
      </c>
      <c r="M134" s="8"/>
      <c r="N134" s="8"/>
      <c r="O134" s="9"/>
    </row>
    <row r="135" ht="26" customHeight="1" spans="1:15">
      <c r="A135" s="4"/>
      <c r="B135" s="4"/>
      <c r="C135" s="4"/>
      <c r="D135" s="4" t="s">
        <v>176</v>
      </c>
      <c r="E135" s="5">
        <v>1</v>
      </c>
      <c r="F135" s="5">
        <v>9</v>
      </c>
      <c r="G135" s="5">
        <f>E135*F135</f>
        <v>9</v>
      </c>
      <c r="H135" s="5">
        <v>1</v>
      </c>
      <c r="I135" s="5">
        <v>9</v>
      </c>
      <c r="J135" s="5">
        <f>H135*I135</f>
        <v>9</v>
      </c>
      <c r="K135" s="8"/>
      <c r="L135" s="10" t="s">
        <v>22</v>
      </c>
      <c r="M135" s="8"/>
      <c r="N135" s="8"/>
      <c r="O135" s="9"/>
    </row>
    <row r="136" ht="26" customHeight="1" spans="1:15">
      <c r="A136" s="4"/>
      <c r="B136" s="4">
        <v>2</v>
      </c>
      <c r="C136" s="4" t="s">
        <v>177</v>
      </c>
      <c r="D136" s="4" t="s">
        <v>20</v>
      </c>
      <c r="E136" s="5">
        <f t="shared" ref="E136:J136" si="43">SUM(E137)</f>
        <v>391</v>
      </c>
      <c r="F136" s="5"/>
      <c r="G136" s="5">
        <f t="shared" si="43"/>
        <v>1548.36</v>
      </c>
      <c r="H136" s="5">
        <f t="shared" si="43"/>
        <v>373</v>
      </c>
      <c r="I136" s="5"/>
      <c r="J136" s="5">
        <f t="shared" si="43"/>
        <v>1477.08</v>
      </c>
      <c r="K136" s="8">
        <f>ROUND(J136,0)</f>
        <v>1477</v>
      </c>
      <c r="L136" s="4"/>
      <c r="M136" s="8">
        <v>0</v>
      </c>
      <c r="N136" s="8">
        <v>0</v>
      </c>
      <c r="O136" s="9">
        <f>K136-N136</f>
        <v>1477</v>
      </c>
    </row>
    <row r="137" ht="26" customHeight="1" spans="1:15">
      <c r="A137" s="4"/>
      <c r="B137" s="4"/>
      <c r="C137" s="4"/>
      <c r="D137" s="4" t="s">
        <v>178</v>
      </c>
      <c r="E137" s="5">
        <v>391</v>
      </c>
      <c r="F137" s="5">
        <v>3.96</v>
      </c>
      <c r="G137" s="5">
        <f>E137*F137</f>
        <v>1548.36</v>
      </c>
      <c r="H137" s="5">
        <v>373</v>
      </c>
      <c r="I137" s="5">
        <v>3.96</v>
      </c>
      <c r="J137" s="5">
        <f>H137*I137</f>
        <v>1477.08</v>
      </c>
      <c r="K137" s="8"/>
      <c r="L137" s="11" t="s">
        <v>179</v>
      </c>
      <c r="M137" s="12"/>
      <c r="N137" s="8"/>
      <c r="O137" s="9"/>
    </row>
    <row r="138" ht="26" customHeight="1" spans="1:15">
      <c r="A138" s="4"/>
      <c r="B138" s="4">
        <v>3</v>
      </c>
      <c r="C138" s="4" t="s">
        <v>180</v>
      </c>
      <c r="D138" s="4" t="s">
        <v>20</v>
      </c>
      <c r="E138" s="5">
        <f t="shared" ref="E138:J138" si="44">SUM(E139)</f>
        <v>276</v>
      </c>
      <c r="F138" s="5"/>
      <c r="G138" s="5">
        <f t="shared" si="44"/>
        <v>1214.4</v>
      </c>
      <c r="H138" s="5">
        <f t="shared" si="44"/>
        <v>276</v>
      </c>
      <c r="I138" s="5"/>
      <c r="J138" s="5">
        <f t="shared" si="44"/>
        <v>1214.4</v>
      </c>
      <c r="K138" s="8">
        <f>ROUND(J138,0)</f>
        <v>1214</v>
      </c>
      <c r="L138" s="4"/>
      <c r="M138" s="8">
        <v>9060</v>
      </c>
      <c r="N138" s="8">
        <f>K138</f>
        <v>1214</v>
      </c>
      <c r="O138" s="9">
        <f>K138-N138</f>
        <v>0</v>
      </c>
    </row>
    <row r="139" ht="26" customHeight="1" spans="1:15">
      <c r="A139" s="4"/>
      <c r="B139" s="4"/>
      <c r="C139" s="4"/>
      <c r="D139" s="4" t="s">
        <v>181</v>
      </c>
      <c r="E139" s="5">
        <v>276</v>
      </c>
      <c r="F139" s="5">
        <v>4.4</v>
      </c>
      <c r="G139" s="5">
        <f>E139*F139</f>
        <v>1214.4</v>
      </c>
      <c r="H139" s="5">
        <v>276</v>
      </c>
      <c r="I139" s="5">
        <v>4.4</v>
      </c>
      <c r="J139" s="5">
        <f>H139*I139</f>
        <v>1214.4</v>
      </c>
      <c r="K139" s="8"/>
      <c r="L139" s="10" t="s">
        <v>22</v>
      </c>
      <c r="M139" s="8"/>
      <c r="N139" s="8"/>
      <c r="O139" s="9"/>
    </row>
    <row r="140" ht="26" customHeight="1" spans="1:15">
      <c r="A140" s="4"/>
      <c r="B140" s="4">
        <v>4</v>
      </c>
      <c r="C140" s="4" t="s">
        <v>182</v>
      </c>
      <c r="D140" s="4" t="s">
        <v>20</v>
      </c>
      <c r="E140" s="5">
        <f t="shared" ref="E140:J140" si="45">SUM(E141:E145)</f>
        <v>84</v>
      </c>
      <c r="F140" s="5"/>
      <c r="G140" s="5">
        <f t="shared" si="45"/>
        <v>1857.16</v>
      </c>
      <c r="H140" s="5">
        <f t="shared" si="45"/>
        <v>84</v>
      </c>
      <c r="I140" s="5"/>
      <c r="J140" s="5">
        <f t="shared" si="45"/>
        <v>1854.538</v>
      </c>
      <c r="K140" s="8">
        <f>ROUND(J140,0)</f>
        <v>1855</v>
      </c>
      <c r="L140" s="4"/>
      <c r="M140" s="8">
        <v>0</v>
      </c>
      <c r="N140" s="8">
        <v>0</v>
      </c>
      <c r="O140" s="9">
        <f>K140-N140</f>
        <v>1855</v>
      </c>
    </row>
    <row r="141" ht="26" customHeight="1" spans="1:15">
      <c r="A141" s="4"/>
      <c r="B141" s="4"/>
      <c r="C141" s="4"/>
      <c r="D141" s="4" t="s">
        <v>183</v>
      </c>
      <c r="E141" s="5">
        <v>1</v>
      </c>
      <c r="F141" s="5">
        <v>30</v>
      </c>
      <c r="G141" s="5">
        <f>E141*F141</f>
        <v>30</v>
      </c>
      <c r="H141" s="5">
        <v>1</v>
      </c>
      <c r="I141" s="5">
        <v>27.378</v>
      </c>
      <c r="J141" s="5">
        <f>H141*I141</f>
        <v>27.378</v>
      </c>
      <c r="K141" s="8"/>
      <c r="L141" s="10" t="s">
        <v>22</v>
      </c>
      <c r="M141" s="8"/>
      <c r="N141" s="8"/>
      <c r="O141" s="9"/>
    </row>
    <row r="142" ht="26" customHeight="1" spans="1:15">
      <c r="A142" s="4"/>
      <c r="B142" s="4"/>
      <c r="C142" s="4"/>
      <c r="D142" s="4" t="s">
        <v>184</v>
      </c>
      <c r="E142" s="5">
        <v>20</v>
      </c>
      <c r="F142" s="5">
        <v>29.268</v>
      </c>
      <c r="G142" s="5">
        <f>E142*F142</f>
        <v>585.36</v>
      </c>
      <c r="H142" s="5">
        <v>20</v>
      </c>
      <c r="I142" s="5">
        <v>29.268</v>
      </c>
      <c r="J142" s="5">
        <f>H142*I142</f>
        <v>585.36</v>
      </c>
      <c r="K142" s="8"/>
      <c r="L142" s="10" t="s">
        <v>22</v>
      </c>
      <c r="M142" s="8"/>
      <c r="N142" s="8"/>
      <c r="O142" s="9"/>
    </row>
    <row r="143" ht="26" customHeight="1" spans="1:15">
      <c r="A143" s="4"/>
      <c r="B143" s="4"/>
      <c r="C143" s="4"/>
      <c r="D143" s="4" t="s">
        <v>185</v>
      </c>
      <c r="E143" s="5">
        <v>2</v>
      </c>
      <c r="F143" s="5">
        <v>30</v>
      </c>
      <c r="G143" s="5">
        <f>E143*F143</f>
        <v>60</v>
      </c>
      <c r="H143" s="5">
        <v>2</v>
      </c>
      <c r="I143" s="5">
        <v>30</v>
      </c>
      <c r="J143" s="5">
        <f>H143*I143</f>
        <v>60</v>
      </c>
      <c r="K143" s="8"/>
      <c r="L143" s="10" t="s">
        <v>22</v>
      </c>
      <c r="M143" s="8"/>
      <c r="N143" s="8"/>
      <c r="O143" s="9"/>
    </row>
    <row r="144" ht="26" customHeight="1" spans="1:15">
      <c r="A144" s="4"/>
      <c r="B144" s="4"/>
      <c r="C144" s="4"/>
      <c r="D144" s="4" t="s">
        <v>186</v>
      </c>
      <c r="E144" s="5">
        <v>41</v>
      </c>
      <c r="F144" s="5">
        <v>20</v>
      </c>
      <c r="G144" s="5">
        <f>E144*F144</f>
        <v>820</v>
      </c>
      <c r="H144" s="5">
        <v>41</v>
      </c>
      <c r="I144" s="5">
        <v>20</v>
      </c>
      <c r="J144" s="5">
        <f>H144*I144</f>
        <v>820</v>
      </c>
      <c r="K144" s="8"/>
      <c r="L144" s="10" t="s">
        <v>22</v>
      </c>
      <c r="M144" s="8"/>
      <c r="N144" s="8"/>
      <c r="O144" s="9"/>
    </row>
    <row r="145" ht="26" customHeight="1" spans="1:15">
      <c r="A145" s="4"/>
      <c r="B145" s="4"/>
      <c r="C145" s="4"/>
      <c r="D145" s="4" t="s">
        <v>187</v>
      </c>
      <c r="E145" s="5">
        <v>20</v>
      </c>
      <c r="F145" s="5">
        <v>18.09</v>
      </c>
      <c r="G145" s="5">
        <f>E145*F145</f>
        <v>361.8</v>
      </c>
      <c r="H145" s="5">
        <v>20</v>
      </c>
      <c r="I145" s="5">
        <v>18.09</v>
      </c>
      <c r="J145" s="5">
        <f>H145*I145</f>
        <v>361.8</v>
      </c>
      <c r="K145" s="8"/>
      <c r="L145" s="10" t="s">
        <v>22</v>
      </c>
      <c r="M145" s="8"/>
      <c r="N145" s="8"/>
      <c r="O145" s="9"/>
    </row>
    <row r="146" ht="26" customHeight="1" spans="1:15">
      <c r="A146" s="4"/>
      <c r="B146" s="4">
        <v>5</v>
      </c>
      <c r="C146" s="4" t="s">
        <v>188</v>
      </c>
      <c r="D146" s="4" t="s">
        <v>20</v>
      </c>
      <c r="E146" s="5">
        <f t="shared" ref="E146:J146" si="46">SUM(E147:E152)</f>
        <v>127</v>
      </c>
      <c r="F146" s="5"/>
      <c r="G146" s="5">
        <f t="shared" si="46"/>
        <v>908.396</v>
      </c>
      <c r="H146" s="5">
        <f t="shared" si="46"/>
        <v>124</v>
      </c>
      <c r="I146" s="5"/>
      <c r="J146" s="5">
        <f t="shared" si="46"/>
        <v>896.516</v>
      </c>
      <c r="K146" s="8">
        <f>ROUND(J146,0)</f>
        <v>897</v>
      </c>
      <c r="L146" s="4"/>
      <c r="M146" s="8">
        <v>0</v>
      </c>
      <c r="N146" s="8">
        <v>0</v>
      </c>
      <c r="O146" s="9">
        <f>K146-N146</f>
        <v>897</v>
      </c>
    </row>
    <row r="147" ht="26" customHeight="1" spans="1:15">
      <c r="A147" s="4"/>
      <c r="B147" s="4"/>
      <c r="C147" s="4"/>
      <c r="D147" s="4" t="s">
        <v>189</v>
      </c>
      <c r="E147" s="5">
        <v>1</v>
      </c>
      <c r="F147" s="5">
        <v>5.412</v>
      </c>
      <c r="G147" s="5">
        <f t="shared" ref="G147:G152" si="47">E147*F147</f>
        <v>5.412</v>
      </c>
      <c r="H147" s="5">
        <v>1</v>
      </c>
      <c r="I147" s="5">
        <v>5.412</v>
      </c>
      <c r="J147" s="5">
        <f t="shared" ref="J147:J152" si="48">H147*I147</f>
        <v>5.412</v>
      </c>
      <c r="K147" s="8"/>
      <c r="L147" s="10" t="s">
        <v>22</v>
      </c>
      <c r="M147" s="8"/>
      <c r="N147" s="8"/>
      <c r="O147" s="9"/>
    </row>
    <row r="148" ht="26" customHeight="1" spans="1:15">
      <c r="A148" s="4"/>
      <c r="B148" s="4"/>
      <c r="C148" s="4"/>
      <c r="D148" s="4" t="s">
        <v>190</v>
      </c>
      <c r="E148" s="5">
        <v>4</v>
      </c>
      <c r="F148" s="5">
        <v>9.287</v>
      </c>
      <c r="G148" s="5">
        <f t="shared" si="47"/>
        <v>37.148</v>
      </c>
      <c r="H148" s="5">
        <v>4</v>
      </c>
      <c r="I148" s="5">
        <v>9.287</v>
      </c>
      <c r="J148" s="5">
        <f t="shared" si="48"/>
        <v>37.148</v>
      </c>
      <c r="K148" s="8"/>
      <c r="L148" s="10" t="s">
        <v>22</v>
      </c>
      <c r="M148" s="8"/>
      <c r="N148" s="8"/>
      <c r="O148" s="9"/>
    </row>
    <row r="149" ht="26" customHeight="1" spans="1:15">
      <c r="A149" s="4"/>
      <c r="B149" s="4"/>
      <c r="C149" s="4"/>
      <c r="D149" s="4" t="s">
        <v>191</v>
      </c>
      <c r="E149" s="5">
        <v>98</v>
      </c>
      <c r="F149" s="5">
        <v>3.96</v>
      </c>
      <c r="G149" s="5">
        <f t="shared" si="47"/>
        <v>388.08</v>
      </c>
      <c r="H149" s="5">
        <v>95</v>
      </c>
      <c r="I149" s="5">
        <v>3.96</v>
      </c>
      <c r="J149" s="5">
        <f t="shared" si="48"/>
        <v>376.2</v>
      </c>
      <c r="K149" s="8"/>
      <c r="L149" s="11" t="s">
        <v>192</v>
      </c>
      <c r="M149" s="12"/>
      <c r="N149" s="8"/>
      <c r="O149" s="9"/>
    </row>
    <row r="150" ht="26" customHeight="1" spans="1:15">
      <c r="A150" s="4"/>
      <c r="B150" s="4"/>
      <c r="C150" s="4"/>
      <c r="D150" s="4" t="s">
        <v>193</v>
      </c>
      <c r="E150" s="5">
        <v>13</v>
      </c>
      <c r="F150" s="5">
        <v>19.9065</v>
      </c>
      <c r="G150" s="5">
        <f t="shared" si="47"/>
        <v>258.7845</v>
      </c>
      <c r="H150" s="5">
        <v>13</v>
      </c>
      <c r="I150" s="5">
        <v>19.9065</v>
      </c>
      <c r="J150" s="5">
        <f t="shared" si="48"/>
        <v>258.7845</v>
      </c>
      <c r="K150" s="8"/>
      <c r="L150" s="10" t="s">
        <v>22</v>
      </c>
      <c r="M150" s="8"/>
      <c r="N150" s="8"/>
      <c r="O150" s="9"/>
    </row>
    <row r="151" ht="26" customHeight="1" spans="1:15">
      <c r="A151" s="4"/>
      <c r="B151" s="4"/>
      <c r="C151" s="4"/>
      <c r="D151" s="4" t="s">
        <v>194</v>
      </c>
      <c r="E151" s="5">
        <v>7</v>
      </c>
      <c r="F151" s="5">
        <v>19.9065</v>
      </c>
      <c r="G151" s="5">
        <f t="shared" si="47"/>
        <v>139.3455</v>
      </c>
      <c r="H151" s="5">
        <v>7</v>
      </c>
      <c r="I151" s="5">
        <v>19.9065</v>
      </c>
      <c r="J151" s="5">
        <f t="shared" si="48"/>
        <v>139.3455</v>
      </c>
      <c r="K151" s="8"/>
      <c r="L151" s="10" t="s">
        <v>22</v>
      </c>
      <c r="M151" s="8"/>
      <c r="N151" s="8"/>
      <c r="O151" s="9"/>
    </row>
    <row r="152" ht="26" customHeight="1" spans="1:15">
      <c r="A152" s="4"/>
      <c r="B152" s="4"/>
      <c r="C152" s="4"/>
      <c r="D152" s="4" t="s">
        <v>195</v>
      </c>
      <c r="E152" s="5">
        <v>4</v>
      </c>
      <c r="F152" s="5">
        <v>19.9065</v>
      </c>
      <c r="G152" s="5">
        <f t="shared" si="47"/>
        <v>79.626</v>
      </c>
      <c r="H152" s="5">
        <v>4</v>
      </c>
      <c r="I152" s="5">
        <v>19.9065</v>
      </c>
      <c r="J152" s="5">
        <f t="shared" si="48"/>
        <v>79.626</v>
      </c>
      <c r="K152" s="8"/>
      <c r="L152" s="10" t="s">
        <v>22</v>
      </c>
      <c r="M152" s="8"/>
      <c r="N152" s="8"/>
      <c r="O152" s="9"/>
    </row>
    <row r="153" ht="26" customHeight="1" spans="1:15">
      <c r="A153" s="4"/>
      <c r="B153" s="4">
        <v>6</v>
      </c>
      <c r="C153" s="4" t="s">
        <v>196</v>
      </c>
      <c r="D153" s="4" t="s">
        <v>20</v>
      </c>
      <c r="E153" s="5">
        <f t="shared" ref="E153:J153" si="49">SUM(E154:E165)</f>
        <v>681</v>
      </c>
      <c r="F153" s="5"/>
      <c r="G153" s="5">
        <f t="shared" si="49"/>
        <v>8220.126</v>
      </c>
      <c r="H153" s="5">
        <f t="shared" si="49"/>
        <v>0</v>
      </c>
      <c r="I153" s="5"/>
      <c r="J153" s="5">
        <f t="shared" si="49"/>
        <v>0</v>
      </c>
      <c r="K153" s="8">
        <f>ROUND(J153,0)</f>
        <v>0</v>
      </c>
      <c r="L153" s="4"/>
      <c r="M153" s="8">
        <v>0</v>
      </c>
      <c r="N153" s="8">
        <v>0</v>
      </c>
      <c r="O153" s="9">
        <f>K153-N153</f>
        <v>0</v>
      </c>
    </row>
    <row r="154" ht="26" customHeight="1" spans="1:15">
      <c r="A154" s="4"/>
      <c r="B154" s="4"/>
      <c r="C154" s="4"/>
      <c r="D154" s="4" t="s">
        <v>197</v>
      </c>
      <c r="E154" s="5">
        <v>34</v>
      </c>
      <c r="F154" s="5">
        <v>7.206</v>
      </c>
      <c r="G154" s="5">
        <f t="shared" ref="G154:G165" si="50">E154*F154</f>
        <v>245.004</v>
      </c>
      <c r="H154" s="5">
        <v>0</v>
      </c>
      <c r="I154" s="5">
        <v>0</v>
      </c>
      <c r="J154" s="5">
        <f t="shared" ref="J154:J165" si="51">H154*I154</f>
        <v>0</v>
      </c>
      <c r="K154" s="8"/>
      <c r="L154" s="11" t="s">
        <v>198</v>
      </c>
      <c r="M154" s="12"/>
      <c r="N154" s="8"/>
      <c r="O154" s="9"/>
    </row>
    <row r="155" ht="26" customHeight="1" spans="1:15">
      <c r="A155" s="4"/>
      <c r="B155" s="4"/>
      <c r="C155" s="4"/>
      <c r="D155" s="4" t="s">
        <v>199</v>
      </c>
      <c r="E155" s="5">
        <v>41</v>
      </c>
      <c r="F155" s="5">
        <v>7.336</v>
      </c>
      <c r="G155" s="5">
        <f t="shared" si="50"/>
        <v>300.776</v>
      </c>
      <c r="H155" s="5">
        <v>0</v>
      </c>
      <c r="I155" s="5">
        <v>0</v>
      </c>
      <c r="J155" s="5">
        <f t="shared" si="51"/>
        <v>0</v>
      </c>
      <c r="K155" s="8"/>
      <c r="L155" s="11" t="s">
        <v>200</v>
      </c>
      <c r="M155" s="12"/>
      <c r="N155" s="8"/>
      <c r="O155" s="9"/>
    </row>
    <row r="156" ht="26" customHeight="1" spans="1:15">
      <c r="A156" s="4"/>
      <c r="B156" s="4"/>
      <c r="C156" s="4"/>
      <c r="D156" s="4" t="s">
        <v>201</v>
      </c>
      <c r="E156" s="5">
        <v>65</v>
      </c>
      <c r="F156" s="5">
        <v>7.206</v>
      </c>
      <c r="G156" s="5">
        <f t="shared" si="50"/>
        <v>468.39</v>
      </c>
      <c r="H156" s="5">
        <v>0</v>
      </c>
      <c r="I156" s="5">
        <v>0</v>
      </c>
      <c r="J156" s="5">
        <f t="shared" si="51"/>
        <v>0</v>
      </c>
      <c r="K156" s="8"/>
      <c r="L156" s="11" t="s">
        <v>202</v>
      </c>
      <c r="M156" s="12"/>
      <c r="N156" s="8"/>
      <c r="O156" s="9"/>
    </row>
    <row r="157" ht="26" customHeight="1" spans="1:15">
      <c r="A157" s="4"/>
      <c r="B157" s="4"/>
      <c r="C157" s="4"/>
      <c r="D157" s="4" t="s">
        <v>203</v>
      </c>
      <c r="E157" s="5">
        <v>46</v>
      </c>
      <c r="F157" s="5">
        <v>6.24</v>
      </c>
      <c r="G157" s="5">
        <f t="shared" si="50"/>
        <v>287.04</v>
      </c>
      <c r="H157" s="5">
        <v>0</v>
      </c>
      <c r="I157" s="5">
        <v>0</v>
      </c>
      <c r="J157" s="5">
        <f t="shared" si="51"/>
        <v>0</v>
      </c>
      <c r="K157" s="8"/>
      <c r="L157" s="11" t="s">
        <v>204</v>
      </c>
      <c r="M157" s="12"/>
      <c r="N157" s="8"/>
      <c r="O157" s="9"/>
    </row>
    <row r="158" ht="26" customHeight="1" spans="1:15">
      <c r="A158" s="4"/>
      <c r="B158" s="4"/>
      <c r="C158" s="4"/>
      <c r="D158" s="4" t="s">
        <v>203</v>
      </c>
      <c r="E158" s="5">
        <v>25</v>
      </c>
      <c r="F158" s="5">
        <v>7.206</v>
      </c>
      <c r="G158" s="5">
        <f t="shared" si="50"/>
        <v>180.15</v>
      </c>
      <c r="H158" s="5">
        <v>0</v>
      </c>
      <c r="I158" s="5">
        <v>0</v>
      </c>
      <c r="J158" s="5">
        <f t="shared" si="51"/>
        <v>0</v>
      </c>
      <c r="K158" s="8"/>
      <c r="L158" s="11" t="s">
        <v>205</v>
      </c>
      <c r="M158" s="12"/>
      <c r="N158" s="8"/>
      <c r="O158" s="9"/>
    </row>
    <row r="159" ht="26" customHeight="1" spans="1:15">
      <c r="A159" s="4"/>
      <c r="B159" s="4"/>
      <c r="C159" s="4"/>
      <c r="D159" s="4" t="s">
        <v>206</v>
      </c>
      <c r="E159" s="5">
        <v>58</v>
      </c>
      <c r="F159" s="5">
        <v>6.6024</v>
      </c>
      <c r="G159" s="5">
        <f t="shared" si="50"/>
        <v>382.9392</v>
      </c>
      <c r="H159" s="5">
        <v>0</v>
      </c>
      <c r="I159" s="5">
        <v>0</v>
      </c>
      <c r="J159" s="5">
        <f t="shared" si="51"/>
        <v>0</v>
      </c>
      <c r="K159" s="8"/>
      <c r="L159" s="11" t="s">
        <v>207</v>
      </c>
      <c r="M159" s="12"/>
      <c r="N159" s="8"/>
      <c r="O159" s="9"/>
    </row>
    <row r="160" ht="26" customHeight="1" spans="1:15">
      <c r="A160" s="4"/>
      <c r="B160" s="4"/>
      <c r="C160" s="4"/>
      <c r="D160" s="4" t="s">
        <v>208</v>
      </c>
      <c r="E160" s="5">
        <v>1</v>
      </c>
      <c r="F160" s="5">
        <v>7.206</v>
      </c>
      <c r="G160" s="5">
        <f t="shared" si="50"/>
        <v>7.206</v>
      </c>
      <c r="H160" s="5">
        <v>0</v>
      </c>
      <c r="I160" s="5">
        <v>0</v>
      </c>
      <c r="J160" s="5">
        <f t="shared" si="51"/>
        <v>0</v>
      </c>
      <c r="K160" s="8"/>
      <c r="L160" s="11" t="s">
        <v>209</v>
      </c>
      <c r="M160" s="12"/>
      <c r="N160" s="8"/>
      <c r="O160" s="9"/>
    </row>
    <row r="161" ht="26" customHeight="1" spans="1:15">
      <c r="A161" s="4"/>
      <c r="B161" s="4"/>
      <c r="C161" s="4"/>
      <c r="D161" s="4" t="s">
        <v>208</v>
      </c>
      <c r="E161" s="5">
        <v>96</v>
      </c>
      <c r="F161" s="5">
        <v>7.336</v>
      </c>
      <c r="G161" s="5">
        <f t="shared" si="50"/>
        <v>704.256</v>
      </c>
      <c r="H161" s="5">
        <v>0</v>
      </c>
      <c r="I161" s="5">
        <v>0</v>
      </c>
      <c r="J161" s="5">
        <f t="shared" si="51"/>
        <v>0</v>
      </c>
      <c r="K161" s="8"/>
      <c r="L161" s="11" t="s">
        <v>210</v>
      </c>
      <c r="M161" s="12"/>
      <c r="N161" s="8"/>
      <c r="O161" s="9"/>
    </row>
    <row r="162" ht="26" customHeight="1" spans="1:15">
      <c r="A162" s="4"/>
      <c r="B162" s="4"/>
      <c r="C162" s="4"/>
      <c r="D162" s="4" t="s">
        <v>211</v>
      </c>
      <c r="E162" s="5">
        <v>59</v>
      </c>
      <c r="F162" s="5">
        <v>27.2448</v>
      </c>
      <c r="G162" s="5">
        <f t="shared" si="50"/>
        <v>1607.4432</v>
      </c>
      <c r="H162" s="5">
        <v>0</v>
      </c>
      <c r="I162" s="5">
        <v>0</v>
      </c>
      <c r="J162" s="5">
        <f t="shared" si="51"/>
        <v>0</v>
      </c>
      <c r="K162" s="8"/>
      <c r="L162" s="11" t="s">
        <v>212</v>
      </c>
      <c r="M162" s="12"/>
      <c r="N162" s="8"/>
      <c r="O162" s="9"/>
    </row>
    <row r="163" ht="26" customHeight="1" spans="1:15">
      <c r="A163" s="4"/>
      <c r="B163" s="4"/>
      <c r="C163" s="4"/>
      <c r="D163" s="4" t="s">
        <v>213</v>
      </c>
      <c r="E163" s="5">
        <v>22</v>
      </c>
      <c r="F163" s="5">
        <v>13.2768</v>
      </c>
      <c r="G163" s="5">
        <f t="shared" si="50"/>
        <v>292.0896</v>
      </c>
      <c r="H163" s="5">
        <v>0</v>
      </c>
      <c r="I163" s="5">
        <v>0</v>
      </c>
      <c r="J163" s="5">
        <f t="shared" si="51"/>
        <v>0</v>
      </c>
      <c r="K163" s="8"/>
      <c r="L163" s="11" t="s">
        <v>214</v>
      </c>
      <c r="M163" s="12"/>
      <c r="N163" s="8"/>
      <c r="O163" s="9"/>
    </row>
    <row r="164" ht="26" customHeight="1" spans="1:15">
      <c r="A164" s="4"/>
      <c r="B164" s="4"/>
      <c r="C164" s="4"/>
      <c r="D164" s="4" t="s">
        <v>215</v>
      </c>
      <c r="E164" s="5">
        <v>4</v>
      </c>
      <c r="F164" s="5">
        <v>12.988</v>
      </c>
      <c r="G164" s="5">
        <f t="shared" si="50"/>
        <v>51.952</v>
      </c>
      <c r="H164" s="5">
        <v>0</v>
      </c>
      <c r="I164" s="5">
        <v>0</v>
      </c>
      <c r="J164" s="5">
        <f t="shared" si="51"/>
        <v>0</v>
      </c>
      <c r="K164" s="8"/>
      <c r="L164" s="11" t="s">
        <v>216</v>
      </c>
      <c r="M164" s="12"/>
      <c r="N164" s="8"/>
      <c r="O164" s="9"/>
    </row>
    <row r="165" ht="26" customHeight="1" spans="1:15">
      <c r="A165" s="4"/>
      <c r="B165" s="4"/>
      <c r="C165" s="4"/>
      <c r="D165" s="4" t="s">
        <v>217</v>
      </c>
      <c r="E165" s="5">
        <v>230</v>
      </c>
      <c r="F165" s="5">
        <v>16.056</v>
      </c>
      <c r="G165" s="5">
        <f t="shared" si="50"/>
        <v>3692.88</v>
      </c>
      <c r="H165" s="5">
        <v>0</v>
      </c>
      <c r="I165" s="5">
        <v>0</v>
      </c>
      <c r="J165" s="5">
        <f t="shared" si="51"/>
        <v>0</v>
      </c>
      <c r="K165" s="8"/>
      <c r="L165" s="11" t="s">
        <v>218</v>
      </c>
      <c r="M165" s="12"/>
      <c r="N165" s="8"/>
      <c r="O165" s="9"/>
    </row>
    <row r="166" ht="26" customHeight="1" spans="1:15">
      <c r="A166" s="4"/>
      <c r="B166" s="4">
        <v>7</v>
      </c>
      <c r="C166" s="4" t="s">
        <v>219</v>
      </c>
      <c r="D166" s="4" t="s">
        <v>20</v>
      </c>
      <c r="E166" s="5">
        <f t="shared" ref="E166:J166" si="52">SUM(E167:E174)</f>
        <v>55</v>
      </c>
      <c r="F166" s="5"/>
      <c r="G166" s="5">
        <f t="shared" si="52"/>
        <v>633.4632</v>
      </c>
      <c r="H166" s="5">
        <f t="shared" si="52"/>
        <v>41</v>
      </c>
      <c r="I166" s="5"/>
      <c r="J166" s="5">
        <f t="shared" si="52"/>
        <v>544.7652</v>
      </c>
      <c r="K166" s="8">
        <f>ROUND(J166,0)</f>
        <v>545</v>
      </c>
      <c r="L166" s="4"/>
      <c r="M166" s="8">
        <v>0</v>
      </c>
      <c r="N166" s="8">
        <v>0</v>
      </c>
      <c r="O166" s="9">
        <f>K166-N166</f>
        <v>545</v>
      </c>
    </row>
    <row r="167" ht="26" customHeight="1" spans="1:15">
      <c r="A167" s="4"/>
      <c r="B167" s="4"/>
      <c r="C167" s="4"/>
      <c r="D167" s="4" t="s">
        <v>220</v>
      </c>
      <c r="E167" s="5">
        <v>36</v>
      </c>
      <c r="F167" s="5">
        <v>6.126</v>
      </c>
      <c r="G167" s="5">
        <f t="shared" ref="G167:G174" si="53">E167*F167</f>
        <v>220.536</v>
      </c>
      <c r="H167" s="5">
        <v>23</v>
      </c>
      <c r="I167" s="5">
        <v>6.126</v>
      </c>
      <c r="J167" s="5">
        <f t="shared" ref="J167:J174" si="54">H167*I167</f>
        <v>140.898</v>
      </c>
      <c r="K167" s="8"/>
      <c r="L167" s="11" t="s">
        <v>221</v>
      </c>
      <c r="M167" s="12"/>
      <c r="N167" s="8"/>
      <c r="O167" s="9"/>
    </row>
    <row r="168" ht="26" customHeight="1" spans="1:15">
      <c r="A168" s="4"/>
      <c r="B168" s="4"/>
      <c r="C168" s="4"/>
      <c r="D168" s="4" t="s">
        <v>222</v>
      </c>
      <c r="E168" s="5">
        <v>1</v>
      </c>
      <c r="F168" s="5">
        <v>9.06</v>
      </c>
      <c r="G168" s="5">
        <f t="shared" si="53"/>
        <v>9.06</v>
      </c>
      <c r="H168" s="5">
        <v>0</v>
      </c>
      <c r="I168" s="5">
        <v>0</v>
      </c>
      <c r="J168" s="5">
        <f t="shared" si="54"/>
        <v>0</v>
      </c>
      <c r="K168" s="8"/>
      <c r="L168" s="11" t="s">
        <v>67</v>
      </c>
      <c r="M168" s="12"/>
      <c r="N168" s="8"/>
      <c r="O168" s="9"/>
    </row>
    <row r="169" ht="26" customHeight="1" spans="1:15">
      <c r="A169" s="4"/>
      <c r="B169" s="4"/>
      <c r="C169" s="4"/>
      <c r="D169" s="4" t="s">
        <v>223</v>
      </c>
      <c r="E169" s="5">
        <v>8</v>
      </c>
      <c r="F169" s="5">
        <v>30</v>
      </c>
      <c r="G169" s="5">
        <f t="shared" si="53"/>
        <v>240</v>
      </c>
      <c r="H169" s="5">
        <v>8</v>
      </c>
      <c r="I169" s="5">
        <v>30</v>
      </c>
      <c r="J169" s="5">
        <f t="shared" si="54"/>
        <v>240</v>
      </c>
      <c r="K169" s="8"/>
      <c r="L169" s="10" t="s">
        <v>22</v>
      </c>
      <c r="M169" s="8"/>
      <c r="N169" s="8"/>
      <c r="O169" s="9"/>
    </row>
    <row r="170" ht="26" customHeight="1" spans="1:15">
      <c r="A170" s="4"/>
      <c r="B170" s="4"/>
      <c r="C170" s="4"/>
      <c r="D170" s="4" t="s">
        <v>224</v>
      </c>
      <c r="E170" s="5">
        <v>1</v>
      </c>
      <c r="F170" s="5">
        <v>29.8512</v>
      </c>
      <c r="G170" s="5">
        <f t="shared" si="53"/>
        <v>29.8512</v>
      </c>
      <c r="H170" s="5">
        <v>1</v>
      </c>
      <c r="I170" s="5">
        <v>29.8512</v>
      </c>
      <c r="J170" s="5">
        <f t="shared" si="54"/>
        <v>29.8512</v>
      </c>
      <c r="K170" s="8"/>
      <c r="L170" s="10" t="s">
        <v>22</v>
      </c>
      <c r="M170" s="8"/>
      <c r="N170" s="8"/>
      <c r="O170" s="9"/>
    </row>
    <row r="171" ht="26" customHeight="1" spans="1:15">
      <c r="A171" s="4"/>
      <c r="B171" s="4"/>
      <c r="C171" s="4"/>
      <c r="D171" s="4" t="s">
        <v>225</v>
      </c>
      <c r="E171" s="5">
        <v>1</v>
      </c>
      <c r="F171" s="5">
        <v>29.016</v>
      </c>
      <c r="G171" s="5">
        <f t="shared" si="53"/>
        <v>29.016</v>
      </c>
      <c r="H171" s="5">
        <v>1</v>
      </c>
      <c r="I171" s="5">
        <v>29.016</v>
      </c>
      <c r="J171" s="5">
        <f t="shared" si="54"/>
        <v>29.016</v>
      </c>
      <c r="K171" s="8"/>
      <c r="L171" s="10" t="s">
        <v>22</v>
      </c>
      <c r="M171" s="8"/>
      <c r="N171" s="8"/>
      <c r="O171" s="9"/>
    </row>
    <row r="172" ht="26" customHeight="1" spans="1:15">
      <c r="A172" s="4"/>
      <c r="B172" s="4"/>
      <c r="C172" s="4"/>
      <c r="D172" s="4" t="s">
        <v>226</v>
      </c>
      <c r="E172" s="5">
        <v>4</v>
      </c>
      <c r="F172" s="5">
        <v>9</v>
      </c>
      <c r="G172" s="5">
        <f t="shared" si="53"/>
        <v>36</v>
      </c>
      <c r="H172" s="5">
        <v>4</v>
      </c>
      <c r="I172" s="5">
        <v>9</v>
      </c>
      <c r="J172" s="5">
        <f t="shared" si="54"/>
        <v>36</v>
      </c>
      <c r="K172" s="8"/>
      <c r="L172" s="10" t="s">
        <v>22</v>
      </c>
      <c r="M172" s="8"/>
      <c r="N172" s="8"/>
      <c r="O172" s="9"/>
    </row>
    <row r="173" ht="26" customHeight="1" spans="1:15">
      <c r="A173" s="4"/>
      <c r="B173" s="4"/>
      <c r="C173" s="4"/>
      <c r="D173" s="4" t="s">
        <v>227</v>
      </c>
      <c r="E173" s="5">
        <v>3</v>
      </c>
      <c r="F173" s="5">
        <v>20</v>
      </c>
      <c r="G173" s="5">
        <f t="shared" si="53"/>
        <v>60</v>
      </c>
      <c r="H173" s="5">
        <v>3</v>
      </c>
      <c r="I173" s="5">
        <v>20</v>
      </c>
      <c r="J173" s="5">
        <f t="shared" si="54"/>
        <v>60</v>
      </c>
      <c r="K173" s="8"/>
      <c r="L173" s="10" t="s">
        <v>22</v>
      </c>
      <c r="M173" s="8"/>
      <c r="N173" s="8"/>
      <c r="O173" s="9"/>
    </row>
    <row r="174" ht="26" customHeight="1" spans="1:15">
      <c r="A174" s="4"/>
      <c r="B174" s="4"/>
      <c r="C174" s="4"/>
      <c r="D174" s="4" t="s">
        <v>228</v>
      </c>
      <c r="E174" s="5">
        <v>1</v>
      </c>
      <c r="F174" s="5">
        <v>9</v>
      </c>
      <c r="G174" s="5">
        <f t="shared" si="53"/>
        <v>9</v>
      </c>
      <c r="H174" s="5">
        <v>1</v>
      </c>
      <c r="I174" s="5">
        <v>9</v>
      </c>
      <c r="J174" s="5">
        <f t="shared" si="54"/>
        <v>9</v>
      </c>
      <c r="K174" s="8"/>
      <c r="L174" s="10" t="s">
        <v>22</v>
      </c>
      <c r="M174" s="8"/>
      <c r="N174" s="8"/>
      <c r="O174" s="9"/>
    </row>
    <row r="175" ht="26" customHeight="1" spans="1:15">
      <c r="A175" s="4"/>
      <c r="B175" s="4">
        <v>8</v>
      </c>
      <c r="C175" s="4" t="s">
        <v>229</v>
      </c>
      <c r="D175" s="4" t="s">
        <v>20</v>
      </c>
      <c r="E175" s="5">
        <f t="shared" ref="E175:J175" si="55">SUM(E176:E196)</f>
        <v>754</v>
      </c>
      <c r="F175" s="5"/>
      <c r="G175" s="5">
        <f t="shared" si="55"/>
        <v>9846.6482</v>
      </c>
      <c r="H175" s="5">
        <f t="shared" si="55"/>
        <v>734</v>
      </c>
      <c r="I175" s="5"/>
      <c r="J175" s="5">
        <f t="shared" si="55"/>
        <v>9722.1018</v>
      </c>
      <c r="K175" s="8">
        <f>ROUND(J175,0)</f>
        <v>9722</v>
      </c>
      <c r="L175" s="4"/>
      <c r="M175" s="8">
        <v>10768</v>
      </c>
      <c r="N175" s="8">
        <f>K175</f>
        <v>9722</v>
      </c>
      <c r="O175" s="9">
        <f>K175-N175</f>
        <v>0</v>
      </c>
    </row>
    <row r="176" ht="26" customHeight="1" spans="1:15">
      <c r="A176" s="4"/>
      <c r="B176" s="4"/>
      <c r="C176" s="4"/>
      <c r="D176" s="4" t="s">
        <v>230</v>
      </c>
      <c r="E176" s="5">
        <v>1</v>
      </c>
      <c r="F176" s="5">
        <v>5.3604</v>
      </c>
      <c r="G176" s="5">
        <f t="shared" ref="G176:G196" si="56">E176*F176</f>
        <v>5.3604</v>
      </c>
      <c r="H176" s="5">
        <v>1</v>
      </c>
      <c r="I176" s="5">
        <v>5.3604</v>
      </c>
      <c r="J176" s="5">
        <f t="shared" ref="J176:J196" si="57">H176*I176</f>
        <v>5.3604</v>
      </c>
      <c r="K176" s="8"/>
      <c r="L176" s="10" t="s">
        <v>22</v>
      </c>
      <c r="M176" s="8"/>
      <c r="N176" s="8"/>
      <c r="O176" s="9"/>
    </row>
    <row r="177" ht="26" customHeight="1" spans="1:15">
      <c r="A177" s="4"/>
      <c r="B177" s="4"/>
      <c r="C177" s="4"/>
      <c r="D177" s="4" t="s">
        <v>231</v>
      </c>
      <c r="E177" s="5">
        <v>1</v>
      </c>
      <c r="F177" s="5">
        <v>5.676</v>
      </c>
      <c r="G177" s="5">
        <f t="shared" si="56"/>
        <v>5.676</v>
      </c>
      <c r="H177" s="5">
        <v>1</v>
      </c>
      <c r="I177" s="5">
        <v>5.676</v>
      </c>
      <c r="J177" s="5">
        <f t="shared" si="57"/>
        <v>5.676</v>
      </c>
      <c r="K177" s="8"/>
      <c r="L177" s="10" t="s">
        <v>22</v>
      </c>
      <c r="M177" s="8"/>
      <c r="N177" s="8"/>
      <c r="O177" s="9"/>
    </row>
    <row r="178" ht="26" customHeight="1" spans="1:15">
      <c r="A178" s="4"/>
      <c r="B178" s="4"/>
      <c r="C178" s="4"/>
      <c r="D178" s="4" t="s">
        <v>232</v>
      </c>
      <c r="E178" s="5">
        <v>2</v>
      </c>
      <c r="F178" s="5">
        <v>6.4596</v>
      </c>
      <c r="G178" s="5">
        <f t="shared" si="56"/>
        <v>12.9192</v>
      </c>
      <c r="H178" s="5">
        <v>2</v>
      </c>
      <c r="I178" s="5">
        <v>6.4596</v>
      </c>
      <c r="J178" s="5">
        <f t="shared" si="57"/>
        <v>12.9192</v>
      </c>
      <c r="K178" s="8"/>
      <c r="L178" s="10" t="s">
        <v>22</v>
      </c>
      <c r="M178" s="8"/>
      <c r="N178" s="8"/>
      <c r="O178" s="9"/>
    </row>
    <row r="179" ht="26" customHeight="1" spans="1:15">
      <c r="A179" s="4"/>
      <c r="B179" s="4"/>
      <c r="C179" s="4"/>
      <c r="D179" s="4" t="s">
        <v>233</v>
      </c>
      <c r="E179" s="5">
        <v>23</v>
      </c>
      <c r="F179" s="5">
        <v>6.13</v>
      </c>
      <c r="G179" s="5">
        <f t="shared" si="56"/>
        <v>140.99</v>
      </c>
      <c r="H179" s="5">
        <v>23</v>
      </c>
      <c r="I179" s="5">
        <v>6.13</v>
      </c>
      <c r="J179" s="5">
        <f t="shared" si="57"/>
        <v>140.99</v>
      </c>
      <c r="K179" s="8"/>
      <c r="L179" s="10" t="s">
        <v>22</v>
      </c>
      <c r="M179" s="8"/>
      <c r="N179" s="8"/>
      <c r="O179" s="9"/>
    </row>
    <row r="180" ht="26" customHeight="1" spans="1:15">
      <c r="A180" s="4"/>
      <c r="B180" s="4"/>
      <c r="C180" s="4"/>
      <c r="D180" s="4" t="s">
        <v>234</v>
      </c>
      <c r="E180" s="5">
        <v>151</v>
      </c>
      <c r="F180" s="5">
        <v>6.4596</v>
      </c>
      <c r="G180" s="5">
        <f t="shared" si="56"/>
        <v>975.3996</v>
      </c>
      <c r="H180" s="5">
        <v>148</v>
      </c>
      <c r="I180" s="5">
        <v>6.4596</v>
      </c>
      <c r="J180" s="5">
        <f t="shared" si="57"/>
        <v>956.0208</v>
      </c>
      <c r="K180" s="8"/>
      <c r="L180" s="11" t="s">
        <v>192</v>
      </c>
      <c r="M180" s="12"/>
      <c r="N180" s="8"/>
      <c r="O180" s="9"/>
    </row>
    <row r="181" ht="26" customHeight="1" spans="1:15">
      <c r="A181" s="4"/>
      <c r="B181" s="4"/>
      <c r="C181" s="4"/>
      <c r="D181" s="4" t="s">
        <v>235</v>
      </c>
      <c r="E181" s="5">
        <v>170</v>
      </c>
      <c r="F181" s="5">
        <v>6.13</v>
      </c>
      <c r="G181" s="5">
        <f t="shared" si="56"/>
        <v>1042.1</v>
      </c>
      <c r="H181" s="5">
        <v>170</v>
      </c>
      <c r="I181" s="5">
        <v>6.13</v>
      </c>
      <c r="J181" s="5">
        <f t="shared" si="57"/>
        <v>1042.1</v>
      </c>
      <c r="K181" s="8"/>
      <c r="L181" s="10" t="s">
        <v>22</v>
      </c>
      <c r="M181" s="8"/>
      <c r="N181" s="8"/>
      <c r="O181" s="9"/>
    </row>
    <row r="182" ht="26" customHeight="1" spans="1:15">
      <c r="A182" s="4"/>
      <c r="B182" s="4"/>
      <c r="C182" s="4"/>
      <c r="D182" s="4" t="s">
        <v>236</v>
      </c>
      <c r="E182" s="5">
        <v>51</v>
      </c>
      <c r="F182" s="5">
        <v>6.13</v>
      </c>
      <c r="G182" s="5">
        <f t="shared" si="56"/>
        <v>312.63</v>
      </c>
      <c r="H182" s="5">
        <v>34</v>
      </c>
      <c r="I182" s="5">
        <v>6.13</v>
      </c>
      <c r="J182" s="5">
        <f t="shared" si="57"/>
        <v>208.42</v>
      </c>
      <c r="K182" s="8"/>
      <c r="L182" s="11" t="s">
        <v>237</v>
      </c>
      <c r="M182" s="12"/>
      <c r="N182" s="8"/>
      <c r="O182" s="9"/>
    </row>
    <row r="183" ht="26" customHeight="1" spans="1:15">
      <c r="A183" s="4"/>
      <c r="B183" s="4"/>
      <c r="C183" s="4"/>
      <c r="D183" s="4" t="s">
        <v>236</v>
      </c>
      <c r="E183" s="5">
        <v>1</v>
      </c>
      <c r="F183" s="5">
        <v>6.132</v>
      </c>
      <c r="G183" s="5">
        <f t="shared" si="56"/>
        <v>6.132</v>
      </c>
      <c r="H183" s="5">
        <v>1</v>
      </c>
      <c r="I183" s="5">
        <v>6.132</v>
      </c>
      <c r="J183" s="5">
        <f t="shared" si="57"/>
        <v>6.132</v>
      </c>
      <c r="K183" s="8"/>
      <c r="L183" s="10" t="s">
        <v>22</v>
      </c>
      <c r="M183" s="8"/>
      <c r="N183" s="8"/>
      <c r="O183" s="9"/>
    </row>
    <row r="184" ht="26" customHeight="1" spans="1:15">
      <c r="A184" s="4"/>
      <c r="B184" s="4"/>
      <c r="C184" s="4"/>
      <c r="D184" s="4" t="s">
        <v>238</v>
      </c>
      <c r="E184" s="5">
        <v>36</v>
      </c>
      <c r="F184" s="5">
        <v>6.8304</v>
      </c>
      <c r="G184" s="5">
        <f t="shared" si="56"/>
        <v>245.8944</v>
      </c>
      <c r="H184" s="5">
        <v>36</v>
      </c>
      <c r="I184" s="5">
        <v>6.8304</v>
      </c>
      <c r="J184" s="5">
        <f t="shared" si="57"/>
        <v>245.8944</v>
      </c>
      <c r="K184" s="8"/>
      <c r="L184" s="10" t="s">
        <v>22</v>
      </c>
      <c r="M184" s="8"/>
      <c r="N184" s="8"/>
      <c r="O184" s="9"/>
    </row>
    <row r="185" ht="26" customHeight="1" spans="1:15">
      <c r="A185" s="4"/>
      <c r="B185" s="4"/>
      <c r="C185" s="4"/>
      <c r="D185" s="4" t="s">
        <v>239</v>
      </c>
      <c r="E185" s="5">
        <v>25</v>
      </c>
      <c r="F185" s="5">
        <v>6.8268</v>
      </c>
      <c r="G185" s="5">
        <f t="shared" si="56"/>
        <v>170.67</v>
      </c>
      <c r="H185" s="5">
        <v>25</v>
      </c>
      <c r="I185" s="5">
        <v>6.8268</v>
      </c>
      <c r="J185" s="5">
        <f t="shared" si="57"/>
        <v>170.67</v>
      </c>
      <c r="K185" s="8"/>
      <c r="L185" s="10" t="s">
        <v>22</v>
      </c>
      <c r="M185" s="8"/>
      <c r="N185" s="8"/>
      <c r="O185" s="9"/>
    </row>
    <row r="186" ht="26" customHeight="1" spans="1:15">
      <c r="A186" s="4"/>
      <c r="B186" s="4"/>
      <c r="C186" s="4"/>
      <c r="D186" s="4" t="s">
        <v>240</v>
      </c>
      <c r="E186" s="5">
        <v>1</v>
      </c>
      <c r="F186" s="5">
        <v>6.4596</v>
      </c>
      <c r="G186" s="5">
        <f t="shared" si="56"/>
        <v>6.4596</v>
      </c>
      <c r="H186" s="5">
        <v>1</v>
      </c>
      <c r="I186" s="5">
        <v>6.4596</v>
      </c>
      <c r="J186" s="5">
        <f t="shared" si="57"/>
        <v>6.4596</v>
      </c>
      <c r="K186" s="8"/>
      <c r="L186" s="10" t="s">
        <v>22</v>
      </c>
      <c r="M186" s="8"/>
      <c r="N186" s="8"/>
      <c r="O186" s="9"/>
    </row>
    <row r="187" ht="26" customHeight="1" spans="1:15">
      <c r="A187" s="4"/>
      <c r="B187" s="4"/>
      <c r="C187" s="4"/>
      <c r="D187" s="4" t="s">
        <v>241</v>
      </c>
      <c r="E187" s="5">
        <v>27</v>
      </c>
      <c r="F187" s="5">
        <v>9.195</v>
      </c>
      <c r="G187" s="5">
        <f t="shared" si="56"/>
        <v>248.265</v>
      </c>
      <c r="H187" s="5">
        <v>27</v>
      </c>
      <c r="I187" s="5">
        <v>9.195</v>
      </c>
      <c r="J187" s="5">
        <f t="shared" si="57"/>
        <v>248.265</v>
      </c>
      <c r="K187" s="8"/>
      <c r="L187" s="10" t="s">
        <v>22</v>
      </c>
      <c r="M187" s="8"/>
      <c r="N187" s="8"/>
      <c r="O187" s="9"/>
    </row>
    <row r="188" ht="26" customHeight="1" spans="1:15">
      <c r="A188" s="4"/>
      <c r="B188" s="4"/>
      <c r="C188" s="4"/>
      <c r="D188" s="4" t="s">
        <v>242</v>
      </c>
      <c r="E188" s="5">
        <v>18</v>
      </c>
      <c r="F188" s="5">
        <v>7.514</v>
      </c>
      <c r="G188" s="5">
        <f t="shared" si="56"/>
        <v>135.252</v>
      </c>
      <c r="H188" s="5">
        <v>18</v>
      </c>
      <c r="I188" s="5">
        <v>7.514</v>
      </c>
      <c r="J188" s="5">
        <f t="shared" si="57"/>
        <v>135.252</v>
      </c>
      <c r="K188" s="8"/>
      <c r="L188" s="10" t="s">
        <v>22</v>
      </c>
      <c r="M188" s="8"/>
      <c r="N188" s="8"/>
      <c r="O188" s="9"/>
    </row>
    <row r="189" ht="26" customHeight="1" spans="1:15">
      <c r="A189" s="4"/>
      <c r="B189" s="4"/>
      <c r="C189" s="4"/>
      <c r="D189" s="4" t="s">
        <v>243</v>
      </c>
      <c r="E189" s="5">
        <v>50</v>
      </c>
      <c r="F189" s="5">
        <v>30</v>
      </c>
      <c r="G189" s="5">
        <f t="shared" si="56"/>
        <v>1500</v>
      </c>
      <c r="H189" s="5">
        <v>50</v>
      </c>
      <c r="I189" s="5">
        <v>30</v>
      </c>
      <c r="J189" s="5">
        <f t="shared" si="57"/>
        <v>1500</v>
      </c>
      <c r="K189" s="8"/>
      <c r="L189" s="10" t="s">
        <v>22</v>
      </c>
      <c r="M189" s="8"/>
      <c r="N189" s="8"/>
      <c r="O189" s="9"/>
    </row>
    <row r="190" ht="26" customHeight="1" spans="1:15">
      <c r="A190" s="4"/>
      <c r="B190" s="4"/>
      <c r="C190" s="4"/>
      <c r="D190" s="4" t="s">
        <v>244</v>
      </c>
      <c r="E190" s="5">
        <v>3</v>
      </c>
      <c r="F190" s="5">
        <v>30</v>
      </c>
      <c r="G190" s="5">
        <f t="shared" si="56"/>
        <v>90</v>
      </c>
      <c r="H190" s="5">
        <v>3</v>
      </c>
      <c r="I190" s="5">
        <v>30</v>
      </c>
      <c r="J190" s="5">
        <f t="shared" si="57"/>
        <v>90</v>
      </c>
      <c r="K190" s="8"/>
      <c r="L190" s="10" t="s">
        <v>22</v>
      </c>
      <c r="M190" s="8"/>
      <c r="N190" s="8"/>
      <c r="O190" s="9"/>
    </row>
    <row r="191" ht="26" customHeight="1" spans="1:15">
      <c r="A191" s="4"/>
      <c r="B191" s="4"/>
      <c r="C191" s="4"/>
      <c r="D191" s="4" t="s">
        <v>245</v>
      </c>
      <c r="E191" s="5">
        <v>107</v>
      </c>
      <c r="F191" s="5">
        <v>30</v>
      </c>
      <c r="G191" s="5">
        <f t="shared" si="56"/>
        <v>3210</v>
      </c>
      <c r="H191" s="5">
        <v>107</v>
      </c>
      <c r="I191" s="5">
        <v>30</v>
      </c>
      <c r="J191" s="5">
        <f t="shared" si="57"/>
        <v>3210</v>
      </c>
      <c r="K191" s="8"/>
      <c r="L191" s="10" t="s">
        <v>22</v>
      </c>
      <c r="M191" s="8"/>
      <c r="N191" s="8"/>
      <c r="O191" s="9"/>
    </row>
    <row r="192" ht="26" customHeight="1" spans="1:15">
      <c r="A192" s="4"/>
      <c r="B192" s="4"/>
      <c r="C192" s="4"/>
      <c r="D192" s="4" t="s">
        <v>246</v>
      </c>
      <c r="E192" s="5">
        <v>1</v>
      </c>
      <c r="F192" s="5">
        <v>18.9</v>
      </c>
      <c r="G192" s="5">
        <f t="shared" si="56"/>
        <v>18.9</v>
      </c>
      <c r="H192" s="5">
        <v>1</v>
      </c>
      <c r="I192" s="5">
        <v>18.9</v>
      </c>
      <c r="J192" s="5">
        <f t="shared" si="57"/>
        <v>18.9</v>
      </c>
      <c r="K192" s="8"/>
      <c r="L192" s="10" t="s">
        <v>22</v>
      </c>
      <c r="M192" s="8"/>
      <c r="N192" s="8"/>
      <c r="O192" s="9"/>
    </row>
    <row r="193" ht="26" customHeight="1" spans="1:15">
      <c r="A193" s="4"/>
      <c r="B193" s="4"/>
      <c r="C193" s="4"/>
      <c r="D193" s="4" t="s">
        <v>247</v>
      </c>
      <c r="E193" s="5">
        <v>70</v>
      </c>
      <c r="F193" s="5">
        <v>20</v>
      </c>
      <c r="G193" s="5">
        <f t="shared" si="56"/>
        <v>1400</v>
      </c>
      <c r="H193" s="5">
        <v>70</v>
      </c>
      <c r="I193" s="5">
        <v>20</v>
      </c>
      <c r="J193" s="5">
        <f t="shared" si="57"/>
        <v>1400</v>
      </c>
      <c r="K193" s="8"/>
      <c r="L193" s="10" t="s">
        <v>22</v>
      </c>
      <c r="M193" s="8"/>
      <c r="N193" s="8"/>
      <c r="O193" s="9"/>
    </row>
    <row r="194" ht="26" customHeight="1" spans="1:15">
      <c r="A194" s="4"/>
      <c r="B194" s="4"/>
      <c r="C194" s="4"/>
      <c r="D194" s="4" t="s">
        <v>248</v>
      </c>
      <c r="E194" s="5">
        <v>9</v>
      </c>
      <c r="F194" s="5">
        <v>20</v>
      </c>
      <c r="G194" s="5">
        <f t="shared" si="56"/>
        <v>180</v>
      </c>
      <c r="H194" s="5">
        <v>9</v>
      </c>
      <c r="I194" s="5">
        <v>19.8936</v>
      </c>
      <c r="J194" s="5">
        <f t="shared" si="57"/>
        <v>179.0424</v>
      </c>
      <c r="K194" s="8"/>
      <c r="L194" s="10" t="s">
        <v>22</v>
      </c>
      <c r="M194" s="8"/>
      <c r="N194" s="8"/>
      <c r="O194" s="9"/>
    </row>
    <row r="195" ht="26" customHeight="1" spans="1:15">
      <c r="A195" s="4"/>
      <c r="B195" s="4"/>
      <c r="C195" s="4"/>
      <c r="D195" s="4" t="s">
        <v>249</v>
      </c>
      <c r="E195" s="5">
        <v>1</v>
      </c>
      <c r="F195" s="5">
        <v>20</v>
      </c>
      <c r="G195" s="5">
        <f t="shared" si="56"/>
        <v>20</v>
      </c>
      <c r="H195" s="5">
        <v>1</v>
      </c>
      <c r="I195" s="5">
        <v>20</v>
      </c>
      <c r="J195" s="5">
        <f t="shared" si="57"/>
        <v>20</v>
      </c>
      <c r="K195" s="8"/>
      <c r="L195" s="10" t="s">
        <v>22</v>
      </c>
      <c r="M195" s="8"/>
      <c r="N195" s="8"/>
      <c r="O195" s="9"/>
    </row>
    <row r="196" ht="26" customHeight="1" spans="1:15">
      <c r="A196" s="4"/>
      <c r="B196" s="4"/>
      <c r="C196" s="4"/>
      <c r="D196" s="4" t="s">
        <v>250</v>
      </c>
      <c r="E196" s="5">
        <v>6</v>
      </c>
      <c r="F196" s="5">
        <v>20</v>
      </c>
      <c r="G196" s="5">
        <f t="shared" si="56"/>
        <v>120</v>
      </c>
      <c r="H196" s="5">
        <v>6</v>
      </c>
      <c r="I196" s="5">
        <v>20</v>
      </c>
      <c r="J196" s="5">
        <f t="shared" si="57"/>
        <v>120</v>
      </c>
      <c r="K196" s="8"/>
      <c r="L196" s="10" t="s">
        <v>22</v>
      </c>
      <c r="M196" s="8"/>
      <c r="N196" s="8"/>
      <c r="O196" s="9"/>
    </row>
    <row r="197" ht="26" customHeight="1" spans="1:15">
      <c r="A197" s="4"/>
      <c r="B197" s="4">
        <v>9</v>
      </c>
      <c r="C197" s="4" t="s">
        <v>251</v>
      </c>
      <c r="D197" s="4" t="s">
        <v>20</v>
      </c>
      <c r="E197" s="5">
        <f t="shared" ref="E197:J197" si="58">SUM(E198:E200)</f>
        <v>1007</v>
      </c>
      <c r="F197" s="5"/>
      <c r="G197" s="5">
        <f t="shared" si="58"/>
        <v>9628.15</v>
      </c>
      <c r="H197" s="5">
        <f t="shared" si="58"/>
        <v>764</v>
      </c>
      <c r="I197" s="5"/>
      <c r="J197" s="5">
        <f t="shared" si="58"/>
        <v>7293.82</v>
      </c>
      <c r="K197" s="8">
        <f>ROUND(J197,0)</f>
        <v>7294</v>
      </c>
      <c r="L197" s="4"/>
      <c r="M197" s="8">
        <v>0</v>
      </c>
      <c r="N197" s="8">
        <v>0</v>
      </c>
      <c r="O197" s="9">
        <f>K197-N197</f>
        <v>7294</v>
      </c>
    </row>
    <row r="198" ht="26" customHeight="1" spans="1:15">
      <c r="A198" s="4"/>
      <c r="B198" s="4"/>
      <c r="C198" s="4"/>
      <c r="D198" s="4" t="s">
        <v>252</v>
      </c>
      <c r="E198" s="5">
        <v>5</v>
      </c>
      <c r="F198" s="5">
        <v>9.53</v>
      </c>
      <c r="G198" s="5">
        <f>E198*F198</f>
        <v>47.65</v>
      </c>
      <c r="H198" s="5">
        <v>5</v>
      </c>
      <c r="I198" s="5">
        <v>9.53</v>
      </c>
      <c r="J198" s="5">
        <f>H198*I198</f>
        <v>47.65</v>
      </c>
      <c r="K198" s="8"/>
      <c r="L198" s="10" t="s">
        <v>22</v>
      </c>
      <c r="M198" s="8"/>
      <c r="N198" s="8"/>
      <c r="O198" s="9"/>
    </row>
    <row r="199" ht="26" customHeight="1" spans="1:15">
      <c r="A199" s="4"/>
      <c r="B199" s="4"/>
      <c r="C199" s="4"/>
      <c r="D199" s="4" t="s">
        <v>253</v>
      </c>
      <c r="E199" s="5">
        <v>602</v>
      </c>
      <c r="F199" s="5">
        <v>9.25</v>
      </c>
      <c r="G199" s="5">
        <f>E199*F199</f>
        <v>5568.5</v>
      </c>
      <c r="H199" s="5">
        <v>470</v>
      </c>
      <c r="I199" s="5">
        <v>9.25</v>
      </c>
      <c r="J199" s="5">
        <f>H199*I199</f>
        <v>4347.5</v>
      </c>
      <c r="K199" s="8"/>
      <c r="L199" s="11" t="s">
        <v>254</v>
      </c>
      <c r="M199" s="12"/>
      <c r="N199" s="8"/>
      <c r="O199" s="9"/>
    </row>
    <row r="200" ht="26" customHeight="1" spans="1:15">
      <c r="A200" s="4"/>
      <c r="B200" s="4"/>
      <c r="C200" s="4"/>
      <c r="D200" s="4" t="s">
        <v>255</v>
      </c>
      <c r="E200" s="5">
        <v>400</v>
      </c>
      <c r="F200" s="5">
        <v>10.03</v>
      </c>
      <c r="G200" s="5">
        <f>E200*F200</f>
        <v>4012</v>
      </c>
      <c r="H200" s="5">
        <v>289</v>
      </c>
      <c r="I200" s="5">
        <v>10.03</v>
      </c>
      <c r="J200" s="5">
        <f>H200*I200</f>
        <v>2898.67</v>
      </c>
      <c r="K200" s="8"/>
      <c r="L200" s="11" t="s">
        <v>256</v>
      </c>
      <c r="M200" s="12"/>
      <c r="N200" s="8"/>
      <c r="O200" s="9"/>
    </row>
    <row r="201" ht="26" customHeight="1" spans="1:15">
      <c r="A201" s="4"/>
      <c r="B201" s="4">
        <v>10</v>
      </c>
      <c r="C201" s="4" t="s">
        <v>257</v>
      </c>
      <c r="D201" s="4" t="s">
        <v>20</v>
      </c>
      <c r="E201" s="5">
        <f t="shared" ref="E201:J201" si="59">SUM(E202:E212)</f>
        <v>303</v>
      </c>
      <c r="F201" s="5"/>
      <c r="G201" s="5">
        <f t="shared" si="59"/>
        <v>3287.72</v>
      </c>
      <c r="H201" s="5">
        <f t="shared" si="59"/>
        <v>293</v>
      </c>
      <c r="I201" s="5"/>
      <c r="J201" s="5">
        <f t="shared" si="59"/>
        <v>3186.1352</v>
      </c>
      <c r="K201" s="8">
        <f>ROUND(J201,0)</f>
        <v>3186</v>
      </c>
      <c r="L201" s="4"/>
      <c r="M201" s="8">
        <v>0</v>
      </c>
      <c r="N201" s="8">
        <v>0</v>
      </c>
      <c r="O201" s="9">
        <f>K201-N201</f>
        <v>3186</v>
      </c>
    </row>
    <row r="202" ht="26" customHeight="1" spans="1:15">
      <c r="A202" s="4"/>
      <c r="B202" s="4"/>
      <c r="C202" s="4"/>
      <c r="D202" s="4" t="s">
        <v>258</v>
      </c>
      <c r="E202" s="5">
        <v>1</v>
      </c>
      <c r="F202" s="5">
        <v>6.29</v>
      </c>
      <c r="G202" s="5">
        <f t="shared" ref="G202:G212" si="60">E202*F202</f>
        <v>6.29</v>
      </c>
      <c r="H202" s="5">
        <v>0</v>
      </c>
      <c r="I202" s="5">
        <v>0</v>
      </c>
      <c r="J202" s="5">
        <f t="shared" ref="J202:J212" si="61">H202*I202</f>
        <v>0</v>
      </c>
      <c r="K202" s="8"/>
      <c r="L202" s="11" t="s">
        <v>259</v>
      </c>
      <c r="M202" s="12"/>
      <c r="N202" s="8"/>
      <c r="O202" s="9"/>
    </row>
    <row r="203" ht="26" customHeight="1" spans="1:15">
      <c r="A203" s="4"/>
      <c r="B203" s="4"/>
      <c r="C203" s="4"/>
      <c r="D203" s="4" t="s">
        <v>260</v>
      </c>
      <c r="E203" s="5">
        <v>194</v>
      </c>
      <c r="F203" s="5">
        <v>6.46</v>
      </c>
      <c r="G203" s="5">
        <f t="shared" si="60"/>
        <v>1253.24</v>
      </c>
      <c r="H203" s="5">
        <v>187</v>
      </c>
      <c r="I203" s="5">
        <v>6.4596</v>
      </c>
      <c r="J203" s="5">
        <f t="shared" si="61"/>
        <v>1207.9452</v>
      </c>
      <c r="K203" s="8"/>
      <c r="L203" s="11" t="s">
        <v>261</v>
      </c>
      <c r="M203" s="12"/>
      <c r="N203" s="8"/>
      <c r="O203" s="9"/>
    </row>
    <row r="204" ht="26" customHeight="1" spans="1:15">
      <c r="A204" s="4"/>
      <c r="B204" s="4"/>
      <c r="C204" s="4"/>
      <c r="D204" s="4" t="s">
        <v>262</v>
      </c>
      <c r="E204" s="5">
        <v>11</v>
      </c>
      <c r="F204" s="5">
        <v>6.29</v>
      </c>
      <c r="G204" s="5">
        <f t="shared" si="60"/>
        <v>69.19</v>
      </c>
      <c r="H204" s="5">
        <v>11</v>
      </c>
      <c r="I204" s="5">
        <v>6.29</v>
      </c>
      <c r="J204" s="5">
        <f t="shared" si="61"/>
        <v>69.19</v>
      </c>
      <c r="K204" s="8"/>
      <c r="L204" s="10" t="s">
        <v>22</v>
      </c>
      <c r="M204" s="8"/>
      <c r="N204" s="8"/>
      <c r="O204" s="9"/>
    </row>
    <row r="205" ht="26" customHeight="1" spans="1:15">
      <c r="A205" s="4"/>
      <c r="B205" s="4"/>
      <c r="C205" s="4"/>
      <c r="D205" s="4" t="s">
        <v>263</v>
      </c>
      <c r="E205" s="5">
        <v>1</v>
      </c>
      <c r="F205" s="5">
        <v>30</v>
      </c>
      <c r="G205" s="5">
        <f t="shared" si="60"/>
        <v>30</v>
      </c>
      <c r="H205" s="5">
        <v>0</v>
      </c>
      <c r="I205" s="5">
        <v>0</v>
      </c>
      <c r="J205" s="5">
        <f t="shared" si="61"/>
        <v>0</v>
      </c>
      <c r="K205" s="8"/>
      <c r="L205" s="11" t="s">
        <v>264</v>
      </c>
      <c r="M205" s="12"/>
      <c r="N205" s="8"/>
      <c r="O205" s="9"/>
    </row>
    <row r="206" ht="26" customHeight="1" spans="1:15">
      <c r="A206" s="4"/>
      <c r="B206" s="4"/>
      <c r="C206" s="4"/>
      <c r="D206" s="4" t="s">
        <v>265</v>
      </c>
      <c r="E206" s="5">
        <v>2</v>
      </c>
      <c r="F206" s="5">
        <v>30</v>
      </c>
      <c r="G206" s="5">
        <f t="shared" si="60"/>
        <v>60</v>
      </c>
      <c r="H206" s="5">
        <v>2</v>
      </c>
      <c r="I206" s="5">
        <v>30</v>
      </c>
      <c r="J206" s="5">
        <f t="shared" si="61"/>
        <v>60</v>
      </c>
      <c r="K206" s="8"/>
      <c r="L206" s="10" t="s">
        <v>22</v>
      </c>
      <c r="M206" s="8"/>
      <c r="N206" s="8"/>
      <c r="O206" s="9"/>
    </row>
    <row r="207" ht="26" customHeight="1" spans="1:15">
      <c r="A207" s="4"/>
      <c r="B207" s="4"/>
      <c r="C207" s="4"/>
      <c r="D207" s="4" t="s">
        <v>266</v>
      </c>
      <c r="E207" s="5">
        <v>1</v>
      </c>
      <c r="F207" s="5">
        <v>9</v>
      </c>
      <c r="G207" s="5">
        <f t="shared" si="60"/>
        <v>9</v>
      </c>
      <c r="H207" s="5">
        <v>1</v>
      </c>
      <c r="I207" s="5">
        <v>9</v>
      </c>
      <c r="J207" s="5">
        <f t="shared" si="61"/>
        <v>9</v>
      </c>
      <c r="K207" s="8"/>
      <c r="L207" s="10" t="s">
        <v>22</v>
      </c>
      <c r="M207" s="8"/>
      <c r="N207" s="8"/>
      <c r="O207" s="9"/>
    </row>
    <row r="208" ht="26" customHeight="1" spans="1:15">
      <c r="A208" s="4"/>
      <c r="B208" s="4"/>
      <c r="C208" s="4"/>
      <c r="D208" s="4" t="s">
        <v>267</v>
      </c>
      <c r="E208" s="5">
        <v>2</v>
      </c>
      <c r="F208" s="5">
        <v>20</v>
      </c>
      <c r="G208" s="5">
        <f t="shared" si="60"/>
        <v>40</v>
      </c>
      <c r="H208" s="5">
        <v>2</v>
      </c>
      <c r="I208" s="5">
        <v>20</v>
      </c>
      <c r="J208" s="5">
        <f t="shared" si="61"/>
        <v>40</v>
      </c>
      <c r="K208" s="8"/>
      <c r="L208" s="10" t="s">
        <v>22</v>
      </c>
      <c r="M208" s="8"/>
      <c r="N208" s="8"/>
      <c r="O208" s="9"/>
    </row>
    <row r="209" ht="26" customHeight="1" spans="1:15">
      <c r="A209" s="4"/>
      <c r="B209" s="4"/>
      <c r="C209" s="4"/>
      <c r="D209" s="4" t="s">
        <v>268</v>
      </c>
      <c r="E209" s="5">
        <v>1</v>
      </c>
      <c r="F209" s="5">
        <v>20</v>
      </c>
      <c r="G209" s="5">
        <f t="shared" si="60"/>
        <v>20</v>
      </c>
      <c r="H209" s="5">
        <v>1</v>
      </c>
      <c r="I209" s="5">
        <v>20</v>
      </c>
      <c r="J209" s="5">
        <f t="shared" si="61"/>
        <v>20</v>
      </c>
      <c r="K209" s="8"/>
      <c r="L209" s="10" t="s">
        <v>22</v>
      </c>
      <c r="M209" s="8"/>
      <c r="N209" s="8"/>
      <c r="O209" s="9"/>
    </row>
    <row r="210" ht="26" customHeight="1" spans="1:15">
      <c r="A210" s="4"/>
      <c r="B210" s="4"/>
      <c r="C210" s="4"/>
      <c r="D210" s="4" t="s">
        <v>269</v>
      </c>
      <c r="E210" s="5">
        <v>1</v>
      </c>
      <c r="F210" s="5">
        <v>20</v>
      </c>
      <c r="G210" s="5">
        <f t="shared" si="60"/>
        <v>20</v>
      </c>
      <c r="H210" s="5">
        <v>1</v>
      </c>
      <c r="I210" s="5">
        <v>20</v>
      </c>
      <c r="J210" s="5">
        <f t="shared" si="61"/>
        <v>20</v>
      </c>
      <c r="K210" s="8"/>
      <c r="L210" s="10" t="s">
        <v>22</v>
      </c>
      <c r="M210" s="8"/>
      <c r="N210" s="8"/>
      <c r="O210" s="9"/>
    </row>
    <row r="211" ht="26" customHeight="1" spans="1:15">
      <c r="A211" s="4"/>
      <c r="B211" s="4"/>
      <c r="C211" s="4"/>
      <c r="D211" s="4" t="s">
        <v>270</v>
      </c>
      <c r="E211" s="5">
        <v>39</v>
      </c>
      <c r="F211" s="5">
        <v>20</v>
      </c>
      <c r="G211" s="5">
        <f t="shared" si="60"/>
        <v>780</v>
      </c>
      <c r="H211" s="5">
        <v>39</v>
      </c>
      <c r="I211" s="5">
        <v>20</v>
      </c>
      <c r="J211" s="5">
        <f t="shared" si="61"/>
        <v>780</v>
      </c>
      <c r="K211" s="8"/>
      <c r="L211" s="10" t="s">
        <v>22</v>
      </c>
      <c r="M211" s="8"/>
      <c r="N211" s="8"/>
      <c r="O211" s="9"/>
    </row>
    <row r="212" ht="26" customHeight="1" spans="1:15">
      <c r="A212" s="4"/>
      <c r="B212" s="4"/>
      <c r="C212" s="4"/>
      <c r="D212" s="4" t="s">
        <v>271</v>
      </c>
      <c r="E212" s="5">
        <v>50</v>
      </c>
      <c r="F212" s="5">
        <v>20</v>
      </c>
      <c r="G212" s="5">
        <f t="shared" si="60"/>
        <v>1000</v>
      </c>
      <c r="H212" s="5">
        <v>49</v>
      </c>
      <c r="I212" s="5">
        <v>20</v>
      </c>
      <c r="J212" s="5">
        <f t="shared" si="61"/>
        <v>980</v>
      </c>
      <c r="K212" s="8"/>
      <c r="L212" s="11" t="s">
        <v>264</v>
      </c>
      <c r="M212" s="12"/>
      <c r="N212" s="8"/>
      <c r="O212" s="9"/>
    </row>
    <row r="213" ht="26" customHeight="1" spans="1:15">
      <c r="A213" s="4"/>
      <c r="B213" s="4">
        <v>11</v>
      </c>
      <c r="C213" s="4" t="s">
        <v>272</v>
      </c>
      <c r="D213" s="4" t="s">
        <v>20</v>
      </c>
      <c r="E213" s="5">
        <f t="shared" ref="E213:J213" si="62">SUM(E214)</f>
        <v>4</v>
      </c>
      <c r="F213" s="5"/>
      <c r="G213" s="5">
        <f t="shared" si="62"/>
        <v>79.626</v>
      </c>
      <c r="H213" s="5">
        <f t="shared" si="62"/>
        <v>4</v>
      </c>
      <c r="I213" s="5"/>
      <c r="J213" s="5">
        <f t="shared" si="62"/>
        <v>79.626</v>
      </c>
      <c r="K213" s="8">
        <f>ROUND(J213,0)</f>
        <v>80</v>
      </c>
      <c r="L213" s="4"/>
      <c r="M213" s="8">
        <v>0</v>
      </c>
      <c r="N213" s="8">
        <v>0</v>
      </c>
      <c r="O213" s="9">
        <f>K213-N213</f>
        <v>80</v>
      </c>
    </row>
    <row r="214" ht="26" customHeight="1" spans="1:15">
      <c r="A214" s="4"/>
      <c r="B214" s="4"/>
      <c r="C214" s="4"/>
      <c r="D214" s="4" t="s">
        <v>273</v>
      </c>
      <c r="E214" s="5">
        <v>4</v>
      </c>
      <c r="F214" s="5">
        <v>19.9065</v>
      </c>
      <c r="G214" s="5">
        <f>E214*F214</f>
        <v>79.626</v>
      </c>
      <c r="H214" s="5">
        <v>4</v>
      </c>
      <c r="I214" s="5">
        <v>19.9065</v>
      </c>
      <c r="J214" s="5">
        <f>H214*I214</f>
        <v>79.626</v>
      </c>
      <c r="K214" s="8"/>
      <c r="L214" s="10" t="s">
        <v>22</v>
      </c>
      <c r="M214" s="8"/>
      <c r="N214" s="8"/>
      <c r="O214" s="9"/>
    </row>
    <row r="215" ht="26" customHeight="1" spans="1:15">
      <c r="A215" s="4"/>
      <c r="B215" s="4">
        <v>12</v>
      </c>
      <c r="C215" s="4" t="s">
        <v>274</v>
      </c>
      <c r="D215" s="4" t="s">
        <v>20</v>
      </c>
      <c r="E215" s="5">
        <f t="shared" ref="E215:J215" si="63">SUM(E216:E217)</f>
        <v>137</v>
      </c>
      <c r="F215" s="5"/>
      <c r="G215" s="5">
        <f t="shared" si="63"/>
        <v>4074.27</v>
      </c>
      <c r="H215" s="5">
        <f t="shared" si="63"/>
        <v>111</v>
      </c>
      <c r="I215" s="5"/>
      <c r="J215" s="5">
        <f t="shared" si="63"/>
        <v>3294.27</v>
      </c>
      <c r="K215" s="8">
        <f>ROUND(J215,0)</f>
        <v>3294</v>
      </c>
      <c r="L215" s="4"/>
      <c r="M215" s="8">
        <v>2875</v>
      </c>
      <c r="N215" s="8">
        <f>M215</f>
        <v>2875</v>
      </c>
      <c r="O215" s="9">
        <f>K215-N215</f>
        <v>419</v>
      </c>
    </row>
    <row r="216" ht="26" customHeight="1" spans="1:15">
      <c r="A216" s="4"/>
      <c r="B216" s="4"/>
      <c r="C216" s="4"/>
      <c r="D216" s="4" t="s">
        <v>275</v>
      </c>
      <c r="E216" s="5">
        <v>3</v>
      </c>
      <c r="F216" s="5">
        <v>18.09</v>
      </c>
      <c r="G216" s="5">
        <f>E216*F216</f>
        <v>54.27</v>
      </c>
      <c r="H216" s="5">
        <v>3</v>
      </c>
      <c r="I216" s="5">
        <v>18.09</v>
      </c>
      <c r="J216" s="5">
        <f>H216*I216</f>
        <v>54.27</v>
      </c>
      <c r="K216" s="8"/>
      <c r="L216" s="10" t="s">
        <v>22</v>
      </c>
      <c r="M216" s="8"/>
      <c r="N216" s="8"/>
      <c r="O216" s="9"/>
    </row>
    <row r="217" ht="26" customHeight="1" spans="1:15">
      <c r="A217" s="4"/>
      <c r="B217" s="4"/>
      <c r="C217" s="4"/>
      <c r="D217" s="4" t="s">
        <v>276</v>
      </c>
      <c r="E217" s="5">
        <v>134</v>
      </c>
      <c r="F217" s="5">
        <v>30</v>
      </c>
      <c r="G217" s="5">
        <f>E217*F217</f>
        <v>4020</v>
      </c>
      <c r="H217" s="5">
        <v>108</v>
      </c>
      <c r="I217" s="5">
        <v>30</v>
      </c>
      <c r="J217" s="5">
        <f>H217*I217</f>
        <v>3240</v>
      </c>
      <c r="K217" s="8"/>
      <c r="L217" s="11" t="s">
        <v>277</v>
      </c>
      <c r="M217" s="12"/>
      <c r="N217" s="8"/>
      <c r="O217" s="9"/>
    </row>
    <row r="218" ht="26" customHeight="1" spans="1:15">
      <c r="A218" s="4" t="s">
        <v>278</v>
      </c>
      <c r="B218" s="4" t="s">
        <v>18</v>
      </c>
      <c r="C218" s="4"/>
      <c r="D218" s="4"/>
      <c r="E218" s="5">
        <f t="shared" ref="E218:J218" si="64">SUM(E219:E238)/2</f>
        <v>2692</v>
      </c>
      <c r="F218" s="5"/>
      <c r="G218" s="5">
        <f t="shared" si="64"/>
        <v>16155.0588</v>
      </c>
      <c r="H218" s="5">
        <f t="shared" si="64"/>
        <v>2558</v>
      </c>
      <c r="I218" s="5"/>
      <c r="J218" s="5">
        <f t="shared" si="64"/>
        <v>15169.8648</v>
      </c>
      <c r="K218" s="8">
        <f>SUM(K219:K235)</f>
        <v>15169</v>
      </c>
      <c r="L218" s="8"/>
      <c r="M218" s="8">
        <f>SUM(M219:M235)</f>
        <v>27212</v>
      </c>
      <c r="N218" s="8">
        <f>SUM(N219:N235)</f>
        <v>93</v>
      </c>
      <c r="O218" s="8">
        <f>SUM(O219:O235)</f>
        <v>15076</v>
      </c>
    </row>
    <row r="219" ht="26" customHeight="1" spans="1:15">
      <c r="A219" s="4"/>
      <c r="B219" s="4">
        <v>1</v>
      </c>
      <c r="C219" s="4" t="s">
        <v>279</v>
      </c>
      <c r="D219" s="4" t="s">
        <v>20</v>
      </c>
      <c r="E219" s="5">
        <f t="shared" ref="E219:J219" si="65">SUM(E220:E224)</f>
        <v>2307</v>
      </c>
      <c r="F219" s="5"/>
      <c r="G219" s="5">
        <f t="shared" si="65"/>
        <v>8348.76</v>
      </c>
      <c r="H219" s="5">
        <f t="shared" si="65"/>
        <v>2202</v>
      </c>
      <c r="I219" s="5"/>
      <c r="J219" s="5">
        <f t="shared" si="65"/>
        <v>7970.4</v>
      </c>
      <c r="K219" s="8">
        <f>ROUND(J219,0)</f>
        <v>7970</v>
      </c>
      <c r="L219" s="4"/>
      <c r="M219" s="8">
        <v>0</v>
      </c>
      <c r="N219" s="8">
        <v>0</v>
      </c>
      <c r="O219" s="9">
        <f>K219-N219</f>
        <v>7970</v>
      </c>
    </row>
    <row r="220" ht="26" customHeight="1" spans="1:15">
      <c r="A220" s="4"/>
      <c r="B220" s="4"/>
      <c r="C220" s="4"/>
      <c r="D220" s="4" t="s">
        <v>280</v>
      </c>
      <c r="E220" s="5">
        <v>14</v>
      </c>
      <c r="F220" s="5">
        <v>3.6</v>
      </c>
      <c r="G220" s="5">
        <f>E220*F220</f>
        <v>50.4</v>
      </c>
      <c r="H220" s="5">
        <v>0</v>
      </c>
      <c r="I220" s="5">
        <v>0</v>
      </c>
      <c r="J220" s="5">
        <f>H220*I220</f>
        <v>0</v>
      </c>
      <c r="K220" s="8"/>
      <c r="L220" s="11" t="s">
        <v>281</v>
      </c>
      <c r="M220" s="12"/>
      <c r="N220" s="8"/>
      <c r="O220" s="9"/>
    </row>
    <row r="221" ht="26" customHeight="1" spans="1:15">
      <c r="A221" s="4"/>
      <c r="B221" s="4"/>
      <c r="C221" s="4"/>
      <c r="D221" s="4" t="s">
        <v>282</v>
      </c>
      <c r="E221" s="5">
        <v>94</v>
      </c>
      <c r="F221" s="5">
        <v>3.96</v>
      </c>
      <c r="G221" s="5">
        <f>E221*F221</f>
        <v>372.24</v>
      </c>
      <c r="H221" s="5">
        <v>93</v>
      </c>
      <c r="I221" s="5">
        <v>3.96</v>
      </c>
      <c r="J221" s="5">
        <f>H221*I221</f>
        <v>368.28</v>
      </c>
      <c r="K221" s="8"/>
      <c r="L221" s="11" t="s">
        <v>67</v>
      </c>
      <c r="M221" s="12"/>
      <c r="N221" s="8"/>
      <c r="O221" s="9"/>
    </row>
    <row r="222" ht="26" customHeight="1" spans="1:15">
      <c r="A222" s="4"/>
      <c r="B222" s="4"/>
      <c r="C222" s="4"/>
      <c r="D222" s="4" t="s">
        <v>283</v>
      </c>
      <c r="E222" s="5">
        <v>2170</v>
      </c>
      <c r="F222" s="5">
        <v>3.6</v>
      </c>
      <c r="G222" s="5">
        <f>E222*F222</f>
        <v>7812</v>
      </c>
      <c r="H222" s="5">
        <v>2082</v>
      </c>
      <c r="I222" s="5">
        <v>3.6</v>
      </c>
      <c r="J222" s="5">
        <f>H222*I222</f>
        <v>7495.2</v>
      </c>
      <c r="K222" s="8"/>
      <c r="L222" s="11" t="s">
        <v>284</v>
      </c>
      <c r="M222" s="12"/>
      <c r="N222" s="8"/>
      <c r="O222" s="9"/>
    </row>
    <row r="223" ht="26" customHeight="1" spans="1:15">
      <c r="A223" s="4"/>
      <c r="B223" s="4"/>
      <c r="C223" s="4"/>
      <c r="D223" s="4" t="s">
        <v>285</v>
      </c>
      <c r="E223" s="5">
        <v>2</v>
      </c>
      <c r="F223" s="5">
        <v>3.6</v>
      </c>
      <c r="G223" s="5">
        <f>E223*F223</f>
        <v>7.2</v>
      </c>
      <c r="H223" s="5">
        <v>0</v>
      </c>
      <c r="I223" s="5">
        <v>0</v>
      </c>
      <c r="J223" s="5">
        <f>H223*I223</f>
        <v>0</v>
      </c>
      <c r="K223" s="8"/>
      <c r="L223" s="11" t="s">
        <v>286</v>
      </c>
      <c r="M223" s="12"/>
      <c r="N223" s="8"/>
      <c r="O223" s="9"/>
    </row>
    <row r="224" ht="26" customHeight="1" spans="1:15">
      <c r="A224" s="4"/>
      <c r="B224" s="4"/>
      <c r="C224" s="4"/>
      <c r="D224" s="4" t="s">
        <v>287</v>
      </c>
      <c r="E224" s="5">
        <v>27</v>
      </c>
      <c r="F224" s="5">
        <v>3.96</v>
      </c>
      <c r="G224" s="5">
        <f>E224*F224</f>
        <v>106.92</v>
      </c>
      <c r="H224" s="5">
        <v>27</v>
      </c>
      <c r="I224" s="5">
        <v>3.96</v>
      </c>
      <c r="J224" s="5">
        <f>H224*I224</f>
        <v>106.92</v>
      </c>
      <c r="K224" s="8"/>
      <c r="L224" s="10" t="s">
        <v>22</v>
      </c>
      <c r="M224" s="8"/>
      <c r="N224" s="8"/>
      <c r="O224" s="9"/>
    </row>
    <row r="225" ht="26" customHeight="1" spans="1:15">
      <c r="A225" s="4"/>
      <c r="B225" s="4">
        <v>2</v>
      </c>
      <c r="C225" s="4" t="s">
        <v>288</v>
      </c>
      <c r="D225" s="4" t="s">
        <v>20</v>
      </c>
      <c r="E225" s="5">
        <f t="shared" ref="E225:J225" si="66">SUM(E226:E231)</f>
        <v>353</v>
      </c>
      <c r="F225" s="5"/>
      <c r="G225" s="5">
        <f t="shared" si="66"/>
        <v>7493.2188</v>
      </c>
      <c r="H225" s="5">
        <f t="shared" si="66"/>
        <v>324</v>
      </c>
      <c r="I225" s="5"/>
      <c r="J225" s="5">
        <f t="shared" si="66"/>
        <v>6886.3848</v>
      </c>
      <c r="K225" s="8">
        <f>ROUND(J225,0)</f>
        <v>6886</v>
      </c>
      <c r="L225" s="4"/>
      <c r="M225" s="8">
        <v>0</v>
      </c>
      <c r="N225" s="8">
        <v>0</v>
      </c>
      <c r="O225" s="9">
        <f>K225-N225</f>
        <v>6886</v>
      </c>
    </row>
    <row r="226" ht="26" customHeight="1" spans="1:15">
      <c r="A226" s="4"/>
      <c r="B226" s="4"/>
      <c r="C226" s="4"/>
      <c r="D226" s="4" t="s">
        <v>289</v>
      </c>
      <c r="E226" s="5">
        <v>103</v>
      </c>
      <c r="F226" s="5">
        <v>19.008</v>
      </c>
      <c r="G226" s="5">
        <f t="shared" ref="G226:G231" si="67">E226*F226</f>
        <v>1957.824</v>
      </c>
      <c r="H226" s="5">
        <v>80</v>
      </c>
      <c r="I226" s="5">
        <v>19.008</v>
      </c>
      <c r="J226" s="5">
        <f t="shared" ref="J226:J231" si="68">H226*I226</f>
        <v>1520.64</v>
      </c>
      <c r="K226" s="8"/>
      <c r="L226" s="11" t="s">
        <v>290</v>
      </c>
      <c r="M226" s="12"/>
      <c r="N226" s="8"/>
      <c r="O226" s="9"/>
    </row>
    <row r="227" ht="26" customHeight="1" spans="1:15">
      <c r="A227" s="4"/>
      <c r="B227" s="4"/>
      <c r="C227" s="4"/>
      <c r="D227" s="4" t="s">
        <v>291</v>
      </c>
      <c r="E227" s="5">
        <v>86</v>
      </c>
      <c r="F227" s="5">
        <v>18.4608</v>
      </c>
      <c r="G227" s="5">
        <f t="shared" si="67"/>
        <v>1587.6288</v>
      </c>
      <c r="H227" s="5">
        <v>86</v>
      </c>
      <c r="I227" s="5">
        <v>18.4608</v>
      </c>
      <c r="J227" s="5">
        <f t="shared" si="68"/>
        <v>1587.6288</v>
      </c>
      <c r="K227" s="8"/>
      <c r="L227" s="10" t="s">
        <v>22</v>
      </c>
      <c r="M227" s="8"/>
      <c r="N227" s="8"/>
      <c r="O227" s="9"/>
    </row>
    <row r="228" ht="26" customHeight="1" spans="1:15">
      <c r="A228" s="4"/>
      <c r="B228" s="4"/>
      <c r="C228" s="4"/>
      <c r="D228" s="4" t="s">
        <v>292</v>
      </c>
      <c r="E228" s="5">
        <v>57</v>
      </c>
      <c r="F228" s="5">
        <v>18.36</v>
      </c>
      <c r="G228" s="5">
        <f t="shared" si="67"/>
        <v>1046.52</v>
      </c>
      <c r="H228" s="5">
        <v>57</v>
      </c>
      <c r="I228" s="5">
        <v>18.36</v>
      </c>
      <c r="J228" s="5">
        <f t="shared" si="68"/>
        <v>1046.52</v>
      </c>
      <c r="K228" s="8"/>
      <c r="L228" s="10" t="s">
        <v>22</v>
      </c>
      <c r="M228" s="8"/>
      <c r="N228" s="8"/>
      <c r="O228" s="9"/>
    </row>
    <row r="229" ht="26" customHeight="1" spans="1:15">
      <c r="A229" s="4"/>
      <c r="B229" s="4"/>
      <c r="C229" s="4"/>
      <c r="D229" s="4" t="s">
        <v>293</v>
      </c>
      <c r="E229" s="5">
        <v>10</v>
      </c>
      <c r="F229" s="5">
        <v>17.4096</v>
      </c>
      <c r="G229" s="5">
        <f t="shared" si="67"/>
        <v>174.096</v>
      </c>
      <c r="H229" s="5">
        <v>10</v>
      </c>
      <c r="I229" s="5">
        <v>17.4096</v>
      </c>
      <c r="J229" s="5">
        <f t="shared" si="68"/>
        <v>174.096</v>
      </c>
      <c r="K229" s="8"/>
      <c r="L229" s="10" t="s">
        <v>22</v>
      </c>
      <c r="M229" s="8"/>
      <c r="N229" s="8"/>
      <c r="O229" s="9"/>
    </row>
    <row r="230" ht="26" customHeight="1" spans="1:15">
      <c r="A230" s="4"/>
      <c r="B230" s="4"/>
      <c r="C230" s="4"/>
      <c r="D230" s="4" t="s">
        <v>294</v>
      </c>
      <c r="E230" s="5">
        <v>53</v>
      </c>
      <c r="F230" s="5">
        <v>26.55</v>
      </c>
      <c r="G230" s="5">
        <f t="shared" si="67"/>
        <v>1407.15</v>
      </c>
      <c r="H230" s="5">
        <v>50</v>
      </c>
      <c r="I230" s="5">
        <v>26.55</v>
      </c>
      <c r="J230" s="5">
        <f t="shared" si="68"/>
        <v>1327.5</v>
      </c>
      <c r="K230" s="8"/>
      <c r="L230" s="11" t="s">
        <v>127</v>
      </c>
      <c r="M230" s="12"/>
      <c r="N230" s="8"/>
      <c r="O230" s="9"/>
    </row>
    <row r="231" ht="26" customHeight="1" spans="1:15">
      <c r="A231" s="4"/>
      <c r="B231" s="4"/>
      <c r="C231" s="4"/>
      <c r="D231" s="4" t="s">
        <v>295</v>
      </c>
      <c r="E231" s="5">
        <v>44</v>
      </c>
      <c r="F231" s="5">
        <v>30</v>
      </c>
      <c r="G231" s="5">
        <f t="shared" si="67"/>
        <v>1320</v>
      </c>
      <c r="H231" s="5">
        <v>41</v>
      </c>
      <c r="I231" s="5">
        <v>30</v>
      </c>
      <c r="J231" s="5">
        <f t="shared" si="68"/>
        <v>1230</v>
      </c>
      <c r="K231" s="8"/>
      <c r="L231" s="11" t="s">
        <v>296</v>
      </c>
      <c r="M231" s="12"/>
      <c r="N231" s="8"/>
      <c r="O231" s="9"/>
    </row>
    <row r="232" ht="26" customHeight="1" spans="1:15">
      <c r="A232" s="4"/>
      <c r="B232" s="4">
        <v>3</v>
      </c>
      <c r="C232" s="4" t="s">
        <v>297</v>
      </c>
      <c r="D232" s="4" t="s">
        <v>20</v>
      </c>
      <c r="E232" s="5">
        <f t="shared" ref="E232:J232" si="69">SUM(E233:E234)</f>
        <v>9</v>
      </c>
      <c r="F232" s="5"/>
      <c r="G232" s="5">
        <f t="shared" si="69"/>
        <v>220</v>
      </c>
      <c r="H232" s="5">
        <f t="shared" si="69"/>
        <v>9</v>
      </c>
      <c r="I232" s="5"/>
      <c r="J232" s="5">
        <f t="shared" si="69"/>
        <v>220</v>
      </c>
      <c r="K232" s="8">
        <f>ROUND(J232,0)</f>
        <v>220</v>
      </c>
      <c r="L232" s="4"/>
      <c r="M232" s="8">
        <v>0</v>
      </c>
      <c r="N232" s="8">
        <v>0</v>
      </c>
      <c r="O232" s="9">
        <f>K232-N232</f>
        <v>220</v>
      </c>
    </row>
    <row r="233" ht="26" customHeight="1" spans="1:15">
      <c r="A233" s="4"/>
      <c r="B233" s="4"/>
      <c r="C233" s="4"/>
      <c r="D233" s="4" t="s">
        <v>298</v>
      </c>
      <c r="E233" s="5">
        <v>4</v>
      </c>
      <c r="F233" s="5">
        <v>30</v>
      </c>
      <c r="G233" s="5">
        <f>E233*F233</f>
        <v>120</v>
      </c>
      <c r="H233" s="5">
        <v>4</v>
      </c>
      <c r="I233" s="5">
        <v>30</v>
      </c>
      <c r="J233" s="5">
        <f>H233*I233</f>
        <v>120</v>
      </c>
      <c r="K233" s="8"/>
      <c r="L233" s="10" t="s">
        <v>22</v>
      </c>
      <c r="M233" s="8"/>
      <c r="N233" s="8"/>
      <c r="O233" s="9"/>
    </row>
    <row r="234" ht="26" customHeight="1" spans="1:15">
      <c r="A234" s="4"/>
      <c r="B234" s="4"/>
      <c r="C234" s="4"/>
      <c r="D234" s="4" t="s">
        <v>299</v>
      </c>
      <c r="E234" s="5">
        <v>5</v>
      </c>
      <c r="F234" s="5">
        <v>20</v>
      </c>
      <c r="G234" s="5">
        <f>E234*F234</f>
        <v>100</v>
      </c>
      <c r="H234" s="5">
        <v>5</v>
      </c>
      <c r="I234" s="5">
        <v>20</v>
      </c>
      <c r="J234" s="5">
        <f>H234*I234</f>
        <v>100</v>
      </c>
      <c r="K234" s="8"/>
      <c r="L234" s="10" t="s">
        <v>22</v>
      </c>
      <c r="M234" s="8"/>
      <c r="N234" s="8"/>
      <c r="O234" s="9"/>
    </row>
    <row r="235" ht="26" customHeight="1" spans="1:15">
      <c r="A235" s="4"/>
      <c r="B235" s="4">
        <v>4</v>
      </c>
      <c r="C235" s="4" t="s">
        <v>300</v>
      </c>
      <c r="D235" s="4" t="s">
        <v>20</v>
      </c>
      <c r="E235" s="5">
        <f t="shared" ref="E235:J235" si="70">SUM(E236:E238)</f>
        <v>23</v>
      </c>
      <c r="F235" s="5"/>
      <c r="G235" s="5">
        <f t="shared" si="70"/>
        <v>93.08</v>
      </c>
      <c r="H235" s="5">
        <f t="shared" si="70"/>
        <v>23</v>
      </c>
      <c r="I235" s="5"/>
      <c r="J235" s="5">
        <f t="shared" si="70"/>
        <v>93.08</v>
      </c>
      <c r="K235" s="8">
        <f>ROUND(J235,0)</f>
        <v>93</v>
      </c>
      <c r="L235" s="4"/>
      <c r="M235" s="8">
        <v>27212</v>
      </c>
      <c r="N235" s="8">
        <f>K235</f>
        <v>93</v>
      </c>
      <c r="O235" s="9">
        <f>K235-N235</f>
        <v>0</v>
      </c>
    </row>
    <row r="236" ht="26" customHeight="1" spans="1:15">
      <c r="A236" s="4"/>
      <c r="B236" s="4"/>
      <c r="C236" s="4"/>
      <c r="D236" s="4" t="s">
        <v>301</v>
      </c>
      <c r="E236" s="5">
        <v>2</v>
      </c>
      <c r="F236" s="5">
        <v>4.4</v>
      </c>
      <c r="G236" s="5">
        <f>E236*F236</f>
        <v>8.8</v>
      </c>
      <c r="H236" s="5">
        <v>2</v>
      </c>
      <c r="I236" s="5">
        <v>4.4</v>
      </c>
      <c r="J236" s="5">
        <f>H236*I236</f>
        <v>8.8</v>
      </c>
      <c r="K236" s="8"/>
      <c r="L236" s="10" t="s">
        <v>22</v>
      </c>
      <c r="M236" s="8"/>
      <c r="N236" s="8"/>
      <c r="O236" s="9"/>
    </row>
    <row r="237" ht="26" customHeight="1" spans="1:15">
      <c r="A237" s="4"/>
      <c r="B237" s="4"/>
      <c r="C237" s="4"/>
      <c r="D237" s="4" t="s">
        <v>302</v>
      </c>
      <c r="E237" s="5">
        <v>7</v>
      </c>
      <c r="F237" s="5">
        <v>4.84</v>
      </c>
      <c r="G237" s="5">
        <f>E237*F237</f>
        <v>33.88</v>
      </c>
      <c r="H237" s="5">
        <v>7</v>
      </c>
      <c r="I237" s="5">
        <v>4.84</v>
      </c>
      <c r="J237" s="5">
        <f>H237*I237</f>
        <v>33.88</v>
      </c>
      <c r="K237" s="8"/>
      <c r="L237" s="10" t="s">
        <v>22</v>
      </c>
      <c r="M237" s="8"/>
      <c r="N237" s="8"/>
      <c r="O237" s="9"/>
    </row>
    <row r="238" ht="26" customHeight="1" spans="1:15">
      <c r="A238" s="4"/>
      <c r="B238" s="4"/>
      <c r="C238" s="4"/>
      <c r="D238" s="4" t="s">
        <v>303</v>
      </c>
      <c r="E238" s="5">
        <v>14</v>
      </c>
      <c r="F238" s="5">
        <v>3.6</v>
      </c>
      <c r="G238" s="5">
        <f>E238*F238</f>
        <v>50.4</v>
      </c>
      <c r="H238" s="5">
        <v>14</v>
      </c>
      <c r="I238" s="5">
        <v>3.6</v>
      </c>
      <c r="J238" s="5">
        <f>H238*I238</f>
        <v>50.4</v>
      </c>
      <c r="K238" s="8"/>
      <c r="L238" s="10" t="s">
        <v>22</v>
      </c>
      <c r="M238" s="8"/>
      <c r="N238" s="8"/>
      <c r="O238" s="9"/>
    </row>
    <row r="239" ht="26" customHeight="1" spans="1:15">
      <c r="A239" s="4" t="s">
        <v>304</v>
      </c>
      <c r="B239" s="4" t="s">
        <v>18</v>
      </c>
      <c r="C239" s="4"/>
      <c r="D239" s="4"/>
      <c r="E239" s="5">
        <f t="shared" ref="E239:J239" si="71">SUM(E240:E249)/2</f>
        <v>4504</v>
      </c>
      <c r="F239" s="5"/>
      <c r="G239" s="5">
        <f t="shared" si="71"/>
        <v>16385.12</v>
      </c>
      <c r="H239" s="5">
        <f t="shared" si="71"/>
        <v>4467</v>
      </c>
      <c r="I239" s="5"/>
      <c r="J239" s="5">
        <f t="shared" si="71"/>
        <v>16249.44</v>
      </c>
      <c r="K239" s="8">
        <f>SUM(K240)</f>
        <v>16249</v>
      </c>
      <c r="L239" s="8"/>
      <c r="M239" s="8">
        <f>SUM(M240)</f>
        <v>28209</v>
      </c>
      <c r="N239" s="8">
        <f>SUM(N240)</f>
        <v>16249</v>
      </c>
      <c r="O239" s="8">
        <f>SUM(O240)</f>
        <v>0</v>
      </c>
    </row>
    <row r="240" ht="26" customHeight="1" spans="1:15">
      <c r="A240" s="4"/>
      <c r="B240" s="4">
        <v>1</v>
      </c>
      <c r="C240" s="4" t="s">
        <v>305</v>
      </c>
      <c r="D240" s="4" t="s">
        <v>20</v>
      </c>
      <c r="E240" s="5">
        <f t="shared" ref="E240:J240" si="72">SUM(E241:E249)</f>
        <v>4504</v>
      </c>
      <c r="F240" s="5"/>
      <c r="G240" s="5">
        <f t="shared" si="72"/>
        <v>16385.12</v>
      </c>
      <c r="H240" s="5">
        <f t="shared" si="72"/>
        <v>4467</v>
      </c>
      <c r="I240" s="5"/>
      <c r="J240" s="5">
        <f t="shared" si="72"/>
        <v>16249.44</v>
      </c>
      <c r="K240" s="8">
        <f>ROUND(J240,0)</f>
        <v>16249</v>
      </c>
      <c r="L240" s="4"/>
      <c r="M240" s="8">
        <v>28209</v>
      </c>
      <c r="N240" s="8">
        <f>K240</f>
        <v>16249</v>
      </c>
      <c r="O240" s="9">
        <f>K240-N240</f>
        <v>0</v>
      </c>
    </row>
    <row r="241" ht="26" customHeight="1" spans="1:15">
      <c r="A241" s="4"/>
      <c r="B241" s="4"/>
      <c r="C241" s="4"/>
      <c r="D241" s="4" t="s">
        <v>306</v>
      </c>
      <c r="E241" s="5">
        <v>7</v>
      </c>
      <c r="F241" s="5">
        <v>4.4</v>
      </c>
      <c r="G241" s="5">
        <f t="shared" ref="G241:G249" si="73">E241*F241</f>
        <v>30.8</v>
      </c>
      <c r="H241" s="5">
        <v>7</v>
      </c>
      <c r="I241" s="5">
        <v>4.4</v>
      </c>
      <c r="J241" s="5">
        <f t="shared" ref="J241:J249" si="74">H241*I241</f>
        <v>30.8</v>
      </c>
      <c r="K241" s="8"/>
      <c r="L241" s="10" t="s">
        <v>22</v>
      </c>
      <c r="M241" s="8"/>
      <c r="N241" s="8"/>
      <c r="O241" s="9"/>
    </row>
    <row r="242" ht="26" customHeight="1" spans="1:15">
      <c r="A242" s="4"/>
      <c r="B242" s="4"/>
      <c r="C242" s="4"/>
      <c r="D242" s="4" t="s">
        <v>307</v>
      </c>
      <c r="E242" s="5">
        <v>5</v>
      </c>
      <c r="F242" s="5">
        <v>2.4</v>
      </c>
      <c r="G242" s="5">
        <f t="shared" si="73"/>
        <v>12</v>
      </c>
      <c r="H242" s="5">
        <v>5</v>
      </c>
      <c r="I242" s="5">
        <v>2.4</v>
      </c>
      <c r="J242" s="5">
        <f t="shared" si="74"/>
        <v>12</v>
      </c>
      <c r="K242" s="8"/>
      <c r="L242" s="10" t="s">
        <v>22</v>
      </c>
      <c r="M242" s="8"/>
      <c r="N242" s="8"/>
      <c r="O242" s="9"/>
    </row>
    <row r="243" ht="26" customHeight="1" spans="1:15">
      <c r="A243" s="4"/>
      <c r="B243" s="4"/>
      <c r="C243" s="4"/>
      <c r="D243" s="4" t="s">
        <v>308</v>
      </c>
      <c r="E243" s="5">
        <v>23</v>
      </c>
      <c r="F243" s="5">
        <v>3.6</v>
      </c>
      <c r="G243" s="5">
        <f t="shared" si="73"/>
        <v>82.8</v>
      </c>
      <c r="H243" s="5">
        <v>4</v>
      </c>
      <c r="I243" s="5">
        <v>3.6</v>
      </c>
      <c r="J243" s="5">
        <f t="shared" si="74"/>
        <v>14.4</v>
      </c>
      <c r="K243" s="8"/>
      <c r="L243" s="11" t="s">
        <v>309</v>
      </c>
      <c r="M243" s="12"/>
      <c r="N243" s="8"/>
      <c r="O243" s="9"/>
    </row>
    <row r="244" ht="26" customHeight="1" spans="1:15">
      <c r="A244" s="4"/>
      <c r="B244" s="4"/>
      <c r="C244" s="4"/>
      <c r="D244" s="4" t="s">
        <v>310</v>
      </c>
      <c r="E244" s="5">
        <v>2884</v>
      </c>
      <c r="F244" s="5">
        <v>3.6</v>
      </c>
      <c r="G244" s="5">
        <f t="shared" si="73"/>
        <v>10382.4</v>
      </c>
      <c r="H244" s="5">
        <v>2876</v>
      </c>
      <c r="I244" s="5">
        <v>3.6</v>
      </c>
      <c r="J244" s="5">
        <f t="shared" si="74"/>
        <v>10353.6</v>
      </c>
      <c r="K244" s="8"/>
      <c r="L244" s="11" t="s">
        <v>311</v>
      </c>
      <c r="M244" s="12"/>
      <c r="N244" s="8"/>
      <c r="O244" s="9"/>
    </row>
    <row r="245" ht="26" customHeight="1" spans="1:15">
      <c r="A245" s="4"/>
      <c r="B245" s="4"/>
      <c r="C245" s="4"/>
      <c r="D245" s="4" t="s">
        <v>312</v>
      </c>
      <c r="E245" s="5">
        <v>642</v>
      </c>
      <c r="F245" s="5">
        <v>3.6</v>
      </c>
      <c r="G245" s="5">
        <f t="shared" si="73"/>
        <v>2311.2</v>
      </c>
      <c r="H245" s="5">
        <v>642</v>
      </c>
      <c r="I245" s="5">
        <v>3.6</v>
      </c>
      <c r="J245" s="5">
        <f t="shared" si="74"/>
        <v>2311.2</v>
      </c>
      <c r="K245" s="8"/>
      <c r="L245" s="10" t="s">
        <v>22</v>
      </c>
      <c r="M245" s="8"/>
      <c r="N245" s="8"/>
      <c r="O245" s="9"/>
    </row>
    <row r="246" ht="26" customHeight="1" spans="1:15">
      <c r="A246" s="4"/>
      <c r="B246" s="4"/>
      <c r="C246" s="4"/>
      <c r="D246" s="4" t="s">
        <v>313</v>
      </c>
      <c r="E246" s="5">
        <v>445</v>
      </c>
      <c r="F246" s="5">
        <v>3.6</v>
      </c>
      <c r="G246" s="5">
        <f t="shared" si="73"/>
        <v>1602</v>
      </c>
      <c r="H246" s="5">
        <v>440</v>
      </c>
      <c r="I246" s="5">
        <v>3.6</v>
      </c>
      <c r="J246" s="5">
        <f t="shared" si="74"/>
        <v>1584</v>
      </c>
      <c r="K246" s="8"/>
      <c r="L246" s="11" t="s">
        <v>314</v>
      </c>
      <c r="M246" s="12"/>
      <c r="N246" s="8"/>
      <c r="O246" s="9"/>
    </row>
    <row r="247" ht="26" customHeight="1" spans="1:15">
      <c r="A247" s="4"/>
      <c r="B247" s="4"/>
      <c r="C247" s="4"/>
      <c r="D247" s="4" t="s">
        <v>315</v>
      </c>
      <c r="E247" s="5">
        <v>64</v>
      </c>
      <c r="F247" s="5">
        <v>3.6</v>
      </c>
      <c r="G247" s="5">
        <f t="shared" si="73"/>
        <v>230.4</v>
      </c>
      <c r="H247" s="5">
        <v>61</v>
      </c>
      <c r="I247" s="5">
        <v>3.6</v>
      </c>
      <c r="J247" s="5">
        <f t="shared" si="74"/>
        <v>219.6</v>
      </c>
      <c r="K247" s="8"/>
      <c r="L247" s="11" t="s">
        <v>192</v>
      </c>
      <c r="M247" s="12"/>
      <c r="N247" s="8"/>
      <c r="O247" s="9"/>
    </row>
    <row r="248" ht="26" customHeight="1" spans="1:15">
      <c r="A248" s="4"/>
      <c r="B248" s="4"/>
      <c r="C248" s="4"/>
      <c r="D248" s="4" t="s">
        <v>316</v>
      </c>
      <c r="E248" s="5">
        <v>296</v>
      </c>
      <c r="F248" s="5">
        <v>3.6</v>
      </c>
      <c r="G248" s="5">
        <f t="shared" si="73"/>
        <v>1065.6</v>
      </c>
      <c r="H248" s="5">
        <v>296</v>
      </c>
      <c r="I248" s="5">
        <v>3.6</v>
      </c>
      <c r="J248" s="5">
        <f t="shared" si="74"/>
        <v>1065.6</v>
      </c>
      <c r="K248" s="8"/>
      <c r="L248" s="10" t="s">
        <v>22</v>
      </c>
      <c r="M248" s="8"/>
      <c r="N248" s="8"/>
      <c r="O248" s="9"/>
    </row>
    <row r="249" ht="26" customHeight="1" spans="1:15">
      <c r="A249" s="4"/>
      <c r="B249" s="4"/>
      <c r="C249" s="4"/>
      <c r="D249" s="4" t="s">
        <v>317</v>
      </c>
      <c r="E249" s="5">
        <v>138</v>
      </c>
      <c r="F249" s="5">
        <v>4.84</v>
      </c>
      <c r="G249" s="5">
        <f t="shared" si="73"/>
        <v>667.92</v>
      </c>
      <c r="H249" s="5">
        <v>136</v>
      </c>
      <c r="I249" s="5">
        <v>4.84</v>
      </c>
      <c r="J249" s="5">
        <f t="shared" si="74"/>
        <v>658.24</v>
      </c>
      <c r="K249" s="8"/>
      <c r="L249" s="11" t="s">
        <v>69</v>
      </c>
      <c r="M249" s="12"/>
      <c r="N249" s="8"/>
      <c r="O249" s="9"/>
    </row>
    <row r="250" ht="26" customHeight="1" spans="1:15">
      <c r="A250" s="4" t="s">
        <v>318</v>
      </c>
      <c r="B250" s="4" t="s">
        <v>18</v>
      </c>
      <c r="C250" s="4"/>
      <c r="D250" s="4"/>
      <c r="E250" s="5">
        <f t="shared" ref="E250:J250" si="75">SUM(E251:E273)/2</f>
        <v>1982</v>
      </c>
      <c r="F250" s="5"/>
      <c r="G250" s="5">
        <f t="shared" si="75"/>
        <v>9010.2224</v>
      </c>
      <c r="H250" s="5">
        <f t="shared" si="75"/>
        <v>1978</v>
      </c>
      <c r="I250" s="5"/>
      <c r="J250" s="5">
        <f t="shared" si="75"/>
        <v>8979.3764</v>
      </c>
      <c r="K250" s="8">
        <f>SUM(K251:K270)</f>
        <v>8980</v>
      </c>
      <c r="L250" s="8"/>
      <c r="M250" s="8">
        <f>SUM(M251:M270)</f>
        <v>12522</v>
      </c>
      <c r="N250" s="8">
        <f>SUM(N251:N270)</f>
        <v>4349</v>
      </c>
      <c r="O250" s="8">
        <f>SUM(O251:O270)</f>
        <v>4631</v>
      </c>
    </row>
    <row r="251" ht="26" customHeight="1" spans="1:15">
      <c r="A251" s="4"/>
      <c r="B251" s="4">
        <v>1</v>
      </c>
      <c r="C251" s="4" t="s">
        <v>319</v>
      </c>
      <c r="D251" s="4" t="s">
        <v>20</v>
      </c>
      <c r="E251" s="5">
        <f t="shared" ref="E251:J251" si="76">SUM(E252)</f>
        <v>26</v>
      </c>
      <c r="F251" s="5"/>
      <c r="G251" s="5">
        <f t="shared" si="76"/>
        <v>166.92</v>
      </c>
      <c r="H251" s="5">
        <f t="shared" si="76"/>
        <v>26</v>
      </c>
      <c r="I251" s="5"/>
      <c r="J251" s="5">
        <f t="shared" si="76"/>
        <v>166.92</v>
      </c>
      <c r="K251" s="8">
        <f>ROUND(J251,0)</f>
        <v>167</v>
      </c>
      <c r="L251" s="4"/>
      <c r="M251" s="8">
        <v>3000</v>
      </c>
      <c r="N251" s="8">
        <f>K251</f>
        <v>167</v>
      </c>
      <c r="O251" s="9">
        <f>K251-N251</f>
        <v>0</v>
      </c>
    </row>
    <row r="252" ht="26" customHeight="1" spans="1:15">
      <c r="A252" s="4"/>
      <c r="B252" s="4"/>
      <c r="C252" s="4"/>
      <c r="D252" s="4" t="s">
        <v>320</v>
      </c>
      <c r="E252" s="5">
        <v>26</v>
      </c>
      <c r="F252" s="5">
        <v>6.42</v>
      </c>
      <c r="G252" s="5">
        <f>E252*F252</f>
        <v>166.92</v>
      </c>
      <c r="H252" s="5">
        <v>26</v>
      </c>
      <c r="I252" s="5">
        <v>6.42</v>
      </c>
      <c r="J252" s="5">
        <f>H252*I252</f>
        <v>166.92</v>
      </c>
      <c r="K252" s="8"/>
      <c r="L252" s="10" t="s">
        <v>22</v>
      </c>
      <c r="M252" s="8"/>
      <c r="N252" s="8"/>
      <c r="O252" s="9"/>
    </row>
    <row r="253" ht="26" customHeight="1" spans="1:15">
      <c r="A253" s="4"/>
      <c r="B253" s="4">
        <v>2</v>
      </c>
      <c r="C253" s="4" t="s">
        <v>321</v>
      </c>
      <c r="D253" s="4" t="s">
        <v>20</v>
      </c>
      <c r="E253" s="5">
        <f t="shared" ref="E253:J253" si="77">SUM(E254:E263)</f>
        <v>962</v>
      </c>
      <c r="F253" s="5"/>
      <c r="G253" s="5">
        <f t="shared" si="77"/>
        <v>3551.176</v>
      </c>
      <c r="H253" s="5">
        <f t="shared" si="77"/>
        <v>962</v>
      </c>
      <c r="I253" s="5"/>
      <c r="J253" s="5">
        <f t="shared" si="77"/>
        <v>3551.1745</v>
      </c>
      <c r="K253" s="8">
        <f>ROUND(J253,0)</f>
        <v>3551</v>
      </c>
      <c r="L253" s="4"/>
      <c r="M253" s="8">
        <v>0</v>
      </c>
      <c r="N253" s="8">
        <v>0</v>
      </c>
      <c r="O253" s="9">
        <f>K253-N253</f>
        <v>3551</v>
      </c>
    </row>
    <row r="254" ht="26" customHeight="1" spans="1:15">
      <c r="A254" s="4"/>
      <c r="B254" s="4"/>
      <c r="C254" s="4"/>
      <c r="D254" s="4" t="s">
        <v>322</v>
      </c>
      <c r="E254" s="5">
        <v>5</v>
      </c>
      <c r="F254" s="5">
        <v>6.0324</v>
      </c>
      <c r="G254" s="5">
        <f t="shared" ref="G254:G263" si="78">E254*F254</f>
        <v>30.162</v>
      </c>
      <c r="H254" s="5">
        <v>5</v>
      </c>
      <c r="I254" s="5">
        <v>6.0321</v>
      </c>
      <c r="J254" s="5">
        <f t="shared" ref="J254:J263" si="79">H254*I254</f>
        <v>30.1605</v>
      </c>
      <c r="K254" s="8"/>
      <c r="L254" s="10" t="s">
        <v>22</v>
      </c>
      <c r="M254" s="8"/>
      <c r="N254" s="8"/>
      <c r="O254" s="9"/>
    </row>
    <row r="255" ht="26" customHeight="1" spans="1:15">
      <c r="A255" s="4"/>
      <c r="B255" s="4"/>
      <c r="C255" s="4"/>
      <c r="D255" s="4" t="s">
        <v>323</v>
      </c>
      <c r="E255" s="5">
        <v>5</v>
      </c>
      <c r="F255" s="5">
        <v>10.194</v>
      </c>
      <c r="G255" s="5">
        <f t="shared" si="78"/>
        <v>50.97</v>
      </c>
      <c r="H255" s="5">
        <v>5</v>
      </c>
      <c r="I255" s="5">
        <v>10.194</v>
      </c>
      <c r="J255" s="5">
        <f t="shared" si="79"/>
        <v>50.97</v>
      </c>
      <c r="K255" s="8"/>
      <c r="L255" s="10" t="s">
        <v>22</v>
      </c>
      <c r="M255" s="8"/>
      <c r="N255" s="8"/>
      <c r="O255" s="9"/>
    </row>
    <row r="256" ht="26" customHeight="1" spans="1:15">
      <c r="A256" s="4"/>
      <c r="B256" s="4"/>
      <c r="C256" s="4"/>
      <c r="D256" s="4" t="s">
        <v>324</v>
      </c>
      <c r="E256" s="5">
        <v>5</v>
      </c>
      <c r="F256" s="5">
        <v>10.194</v>
      </c>
      <c r="G256" s="5">
        <f t="shared" si="78"/>
        <v>50.97</v>
      </c>
      <c r="H256" s="5">
        <v>5</v>
      </c>
      <c r="I256" s="5">
        <v>10.194</v>
      </c>
      <c r="J256" s="5">
        <f t="shared" si="79"/>
        <v>50.97</v>
      </c>
      <c r="K256" s="8"/>
      <c r="L256" s="10" t="s">
        <v>22</v>
      </c>
      <c r="M256" s="8"/>
      <c r="N256" s="8"/>
      <c r="O256" s="9"/>
    </row>
    <row r="257" ht="26" customHeight="1" spans="1:15">
      <c r="A257" s="4"/>
      <c r="B257" s="4"/>
      <c r="C257" s="4"/>
      <c r="D257" s="4" t="s">
        <v>325</v>
      </c>
      <c r="E257" s="5">
        <v>1</v>
      </c>
      <c r="F257" s="5">
        <v>10.194</v>
      </c>
      <c r="G257" s="5">
        <f t="shared" si="78"/>
        <v>10.194</v>
      </c>
      <c r="H257" s="5">
        <v>1</v>
      </c>
      <c r="I257" s="5">
        <v>10.194</v>
      </c>
      <c r="J257" s="5">
        <f t="shared" si="79"/>
        <v>10.194</v>
      </c>
      <c r="K257" s="8"/>
      <c r="L257" s="10" t="s">
        <v>22</v>
      </c>
      <c r="M257" s="8"/>
      <c r="N257" s="8"/>
      <c r="O257" s="9"/>
    </row>
    <row r="258" ht="26" customHeight="1" spans="1:15">
      <c r="A258" s="4"/>
      <c r="B258" s="4"/>
      <c r="C258" s="4"/>
      <c r="D258" s="4" t="s">
        <v>326</v>
      </c>
      <c r="E258" s="5">
        <v>24</v>
      </c>
      <c r="F258" s="5">
        <v>3.6</v>
      </c>
      <c r="G258" s="5">
        <f t="shared" si="78"/>
        <v>86.4</v>
      </c>
      <c r="H258" s="5">
        <v>24</v>
      </c>
      <c r="I258" s="5">
        <v>3.6</v>
      </c>
      <c r="J258" s="5">
        <f t="shared" si="79"/>
        <v>86.4</v>
      </c>
      <c r="K258" s="8"/>
      <c r="L258" s="10" t="s">
        <v>22</v>
      </c>
      <c r="M258" s="8"/>
      <c r="N258" s="8"/>
      <c r="O258" s="9"/>
    </row>
    <row r="259" ht="26" customHeight="1" spans="1:15">
      <c r="A259" s="4"/>
      <c r="B259" s="4"/>
      <c r="C259" s="4"/>
      <c r="D259" s="4" t="s">
        <v>327</v>
      </c>
      <c r="E259" s="5">
        <v>1</v>
      </c>
      <c r="F259" s="5">
        <v>4.4</v>
      </c>
      <c r="G259" s="5">
        <f t="shared" si="78"/>
        <v>4.4</v>
      </c>
      <c r="H259" s="5">
        <v>1</v>
      </c>
      <c r="I259" s="5">
        <v>4.4</v>
      </c>
      <c r="J259" s="5">
        <f t="shared" si="79"/>
        <v>4.4</v>
      </c>
      <c r="K259" s="8"/>
      <c r="L259" s="10" t="s">
        <v>22</v>
      </c>
      <c r="M259" s="8"/>
      <c r="N259" s="8"/>
      <c r="O259" s="9"/>
    </row>
    <row r="260" ht="26" customHeight="1" spans="1:15">
      <c r="A260" s="4"/>
      <c r="B260" s="4"/>
      <c r="C260" s="4"/>
      <c r="D260" s="4" t="s">
        <v>328</v>
      </c>
      <c r="E260" s="5">
        <v>541</v>
      </c>
      <c r="F260" s="5">
        <v>3.6</v>
      </c>
      <c r="G260" s="5">
        <f t="shared" si="78"/>
        <v>1947.6</v>
      </c>
      <c r="H260" s="5">
        <v>541</v>
      </c>
      <c r="I260" s="5">
        <v>3.6</v>
      </c>
      <c r="J260" s="5">
        <f t="shared" si="79"/>
        <v>1947.6</v>
      </c>
      <c r="K260" s="8"/>
      <c r="L260" s="10" t="s">
        <v>22</v>
      </c>
      <c r="M260" s="8"/>
      <c r="N260" s="8"/>
      <c r="O260" s="9"/>
    </row>
    <row r="261" ht="26" customHeight="1" spans="1:15">
      <c r="A261" s="4"/>
      <c r="B261" s="4"/>
      <c r="C261" s="4"/>
      <c r="D261" s="4" t="s">
        <v>329</v>
      </c>
      <c r="E261" s="5">
        <v>239</v>
      </c>
      <c r="F261" s="5">
        <v>3.6</v>
      </c>
      <c r="G261" s="5">
        <f t="shared" si="78"/>
        <v>860.4</v>
      </c>
      <c r="H261" s="5">
        <v>239</v>
      </c>
      <c r="I261" s="5">
        <v>3.6</v>
      </c>
      <c r="J261" s="5">
        <f t="shared" si="79"/>
        <v>860.4</v>
      </c>
      <c r="K261" s="8"/>
      <c r="L261" s="10" t="s">
        <v>22</v>
      </c>
      <c r="M261" s="8"/>
      <c r="N261" s="8"/>
      <c r="O261" s="9"/>
    </row>
    <row r="262" ht="26" customHeight="1" spans="1:15">
      <c r="A262" s="4"/>
      <c r="B262" s="4"/>
      <c r="C262" s="4"/>
      <c r="D262" s="4" t="s">
        <v>330</v>
      </c>
      <c r="E262" s="5">
        <v>139</v>
      </c>
      <c r="F262" s="5">
        <v>3.6</v>
      </c>
      <c r="G262" s="5">
        <f t="shared" si="78"/>
        <v>500.4</v>
      </c>
      <c r="H262" s="5">
        <v>139</v>
      </c>
      <c r="I262" s="5">
        <v>3.6</v>
      </c>
      <c r="J262" s="5">
        <f t="shared" si="79"/>
        <v>500.4</v>
      </c>
      <c r="K262" s="8"/>
      <c r="L262" s="10" t="s">
        <v>22</v>
      </c>
      <c r="M262" s="8"/>
      <c r="N262" s="8"/>
      <c r="O262" s="9"/>
    </row>
    <row r="263" ht="26" customHeight="1" spans="1:15">
      <c r="A263" s="4"/>
      <c r="B263" s="4"/>
      <c r="C263" s="4"/>
      <c r="D263" s="4" t="s">
        <v>331</v>
      </c>
      <c r="E263" s="5">
        <v>2</v>
      </c>
      <c r="F263" s="5">
        <v>4.84</v>
      </c>
      <c r="G263" s="5">
        <f t="shared" si="78"/>
        <v>9.68</v>
      </c>
      <c r="H263" s="5">
        <v>2</v>
      </c>
      <c r="I263" s="5">
        <v>4.84</v>
      </c>
      <c r="J263" s="5">
        <f t="shared" si="79"/>
        <v>9.68</v>
      </c>
      <c r="K263" s="8"/>
      <c r="L263" s="10" t="s">
        <v>22</v>
      </c>
      <c r="M263" s="8"/>
      <c r="N263" s="8"/>
      <c r="O263" s="9"/>
    </row>
    <row r="264" ht="26" customHeight="1" spans="1:15">
      <c r="A264" s="4"/>
      <c r="B264" s="4">
        <v>3</v>
      </c>
      <c r="C264" s="4" t="s">
        <v>332</v>
      </c>
      <c r="D264" s="4" t="s">
        <v>20</v>
      </c>
      <c r="E264" s="5">
        <f t="shared" ref="E264:J264" si="80">SUM(E265:E267)</f>
        <v>54</v>
      </c>
      <c r="F264" s="5"/>
      <c r="G264" s="5">
        <f t="shared" si="80"/>
        <v>1100</v>
      </c>
      <c r="H264" s="5">
        <f t="shared" si="80"/>
        <v>53</v>
      </c>
      <c r="I264" s="5"/>
      <c r="J264" s="5">
        <f t="shared" si="80"/>
        <v>1080</v>
      </c>
      <c r="K264" s="8">
        <f>ROUND(J264,0)</f>
        <v>1080</v>
      </c>
      <c r="L264" s="4"/>
      <c r="M264" s="8">
        <v>0</v>
      </c>
      <c r="N264" s="8">
        <v>0</v>
      </c>
      <c r="O264" s="9">
        <f>K264-N264</f>
        <v>1080</v>
      </c>
    </row>
    <row r="265" ht="26" customHeight="1" spans="1:15">
      <c r="A265" s="4"/>
      <c r="B265" s="4"/>
      <c r="C265" s="4"/>
      <c r="D265" s="4" t="s">
        <v>333</v>
      </c>
      <c r="E265" s="5">
        <v>2</v>
      </c>
      <c r="F265" s="5">
        <v>30</v>
      </c>
      <c r="G265" s="5">
        <f>E265*F265</f>
        <v>60</v>
      </c>
      <c r="H265" s="5">
        <v>2</v>
      </c>
      <c r="I265" s="5">
        <v>30</v>
      </c>
      <c r="J265" s="5">
        <f>H265*I265</f>
        <v>60</v>
      </c>
      <c r="K265" s="8"/>
      <c r="L265" s="10" t="s">
        <v>22</v>
      </c>
      <c r="M265" s="8"/>
      <c r="N265" s="8"/>
      <c r="O265" s="9"/>
    </row>
    <row r="266" ht="26" customHeight="1" spans="1:15">
      <c r="A266" s="4"/>
      <c r="B266" s="4"/>
      <c r="C266" s="4"/>
      <c r="D266" s="4" t="s">
        <v>334</v>
      </c>
      <c r="E266" s="5">
        <v>8</v>
      </c>
      <c r="F266" s="5">
        <v>20</v>
      </c>
      <c r="G266" s="5">
        <f>E266*F266</f>
        <v>160</v>
      </c>
      <c r="H266" s="5">
        <v>8</v>
      </c>
      <c r="I266" s="5">
        <v>20</v>
      </c>
      <c r="J266" s="5">
        <f>H266*I266</f>
        <v>160</v>
      </c>
      <c r="K266" s="8"/>
      <c r="L266" s="10" t="s">
        <v>22</v>
      </c>
      <c r="M266" s="8"/>
      <c r="N266" s="8"/>
      <c r="O266" s="9"/>
    </row>
    <row r="267" ht="26" customHeight="1" spans="1:15">
      <c r="A267" s="4"/>
      <c r="B267" s="4"/>
      <c r="C267" s="4"/>
      <c r="D267" s="4" t="s">
        <v>335</v>
      </c>
      <c r="E267" s="5">
        <v>44</v>
      </c>
      <c r="F267" s="5">
        <v>20</v>
      </c>
      <c r="G267" s="5">
        <f>E267*F267</f>
        <v>880</v>
      </c>
      <c r="H267" s="5">
        <v>43</v>
      </c>
      <c r="I267" s="5">
        <v>20</v>
      </c>
      <c r="J267" s="5">
        <f>H267*I267</f>
        <v>860</v>
      </c>
      <c r="K267" s="8"/>
      <c r="L267" s="11" t="s">
        <v>209</v>
      </c>
      <c r="M267" s="8"/>
      <c r="N267" s="8"/>
      <c r="O267" s="9"/>
    </row>
    <row r="268" ht="26" customHeight="1" spans="1:15">
      <c r="A268" s="4"/>
      <c r="B268" s="4">
        <v>4</v>
      </c>
      <c r="C268" s="4" t="s">
        <v>336</v>
      </c>
      <c r="D268" s="4" t="s">
        <v>20</v>
      </c>
      <c r="E268" s="5">
        <f t="shared" ref="E268:J268" si="81">SUM(E269)</f>
        <v>399</v>
      </c>
      <c r="F268" s="5"/>
      <c r="G268" s="5">
        <f t="shared" si="81"/>
        <v>1436.4</v>
      </c>
      <c r="H268" s="5">
        <f t="shared" si="81"/>
        <v>396</v>
      </c>
      <c r="I268" s="5"/>
      <c r="J268" s="5">
        <f t="shared" si="81"/>
        <v>1425.6</v>
      </c>
      <c r="K268" s="8">
        <f>ROUND(J268,0)</f>
        <v>1426</v>
      </c>
      <c r="L268" s="4"/>
      <c r="M268" s="8">
        <v>4681</v>
      </c>
      <c r="N268" s="8">
        <f>K268</f>
        <v>1426</v>
      </c>
      <c r="O268" s="9">
        <f>K268-N268</f>
        <v>0</v>
      </c>
    </row>
    <row r="269" ht="26" customHeight="1" spans="1:15">
      <c r="A269" s="4"/>
      <c r="B269" s="4"/>
      <c r="C269" s="4"/>
      <c r="D269" s="4" t="s">
        <v>337</v>
      </c>
      <c r="E269" s="5">
        <v>399</v>
      </c>
      <c r="F269" s="5">
        <v>3.6</v>
      </c>
      <c r="G269" s="5">
        <f>E269*F269</f>
        <v>1436.4</v>
      </c>
      <c r="H269" s="5">
        <v>396</v>
      </c>
      <c r="I269" s="5">
        <v>3.6</v>
      </c>
      <c r="J269" s="5">
        <f>H269*I269</f>
        <v>1425.6</v>
      </c>
      <c r="K269" s="8"/>
      <c r="L269" s="11" t="s">
        <v>338</v>
      </c>
      <c r="M269" s="8"/>
      <c r="N269" s="8"/>
      <c r="O269" s="9"/>
    </row>
    <row r="270" ht="26" customHeight="1" spans="1:15">
      <c r="A270" s="4"/>
      <c r="B270" s="4">
        <v>5</v>
      </c>
      <c r="C270" s="4" t="s">
        <v>339</v>
      </c>
      <c r="D270" s="4" t="s">
        <v>20</v>
      </c>
      <c r="E270" s="5">
        <f t="shared" ref="E270:J270" si="82">SUM(E271:E273)</f>
        <v>541</v>
      </c>
      <c r="F270" s="5"/>
      <c r="G270" s="5">
        <f t="shared" si="82"/>
        <v>2755.7264</v>
      </c>
      <c r="H270" s="5">
        <f t="shared" si="82"/>
        <v>541</v>
      </c>
      <c r="I270" s="5"/>
      <c r="J270" s="5">
        <f t="shared" si="82"/>
        <v>2755.6819</v>
      </c>
      <c r="K270" s="8">
        <f>ROUND(J270,0)</f>
        <v>2756</v>
      </c>
      <c r="L270" s="4"/>
      <c r="M270" s="8">
        <v>4841</v>
      </c>
      <c r="N270" s="8">
        <f>K270</f>
        <v>2756</v>
      </c>
      <c r="O270" s="9">
        <f>K270-N270</f>
        <v>0</v>
      </c>
    </row>
    <row r="271" ht="26" customHeight="1" spans="1:15">
      <c r="A271" s="4"/>
      <c r="B271" s="4"/>
      <c r="C271" s="4"/>
      <c r="D271" s="4" t="s">
        <v>340</v>
      </c>
      <c r="E271" s="5">
        <v>387</v>
      </c>
      <c r="F271" s="5">
        <v>4.992</v>
      </c>
      <c r="G271" s="5">
        <f>E271*F271</f>
        <v>1931.904</v>
      </c>
      <c r="H271" s="5">
        <v>387</v>
      </c>
      <c r="I271" s="5">
        <v>4.992</v>
      </c>
      <c r="J271" s="5">
        <f>H271*I271</f>
        <v>1931.904</v>
      </c>
      <c r="K271" s="8"/>
      <c r="L271" s="10" t="s">
        <v>22</v>
      </c>
      <c r="M271" s="8"/>
      <c r="N271" s="8"/>
      <c r="O271" s="9"/>
    </row>
    <row r="272" ht="26" customHeight="1" spans="1:15">
      <c r="A272" s="4"/>
      <c r="B272" s="4"/>
      <c r="C272" s="4"/>
      <c r="D272" s="4" t="s">
        <v>341</v>
      </c>
      <c r="E272" s="5">
        <v>89</v>
      </c>
      <c r="F272" s="5">
        <v>5.7216</v>
      </c>
      <c r="G272" s="5">
        <f>E272*F272</f>
        <v>509.2224</v>
      </c>
      <c r="H272" s="5">
        <v>89</v>
      </c>
      <c r="I272" s="5">
        <v>5.7211</v>
      </c>
      <c r="J272" s="5">
        <f>H272*I272</f>
        <v>509.1779</v>
      </c>
      <c r="K272" s="8"/>
      <c r="L272" s="10" t="s">
        <v>22</v>
      </c>
      <c r="M272" s="8"/>
      <c r="N272" s="8"/>
      <c r="O272" s="9"/>
    </row>
    <row r="273" ht="26" customHeight="1" spans="1:15">
      <c r="A273" s="4"/>
      <c r="B273" s="4"/>
      <c r="C273" s="4"/>
      <c r="D273" s="4" t="s">
        <v>342</v>
      </c>
      <c r="E273" s="5">
        <v>65</v>
      </c>
      <c r="F273" s="5">
        <v>4.84</v>
      </c>
      <c r="G273" s="5">
        <f>E273*F273</f>
        <v>314.6</v>
      </c>
      <c r="H273" s="5">
        <v>65</v>
      </c>
      <c r="I273" s="5">
        <v>4.84</v>
      </c>
      <c r="J273" s="5">
        <f>H273*I273</f>
        <v>314.6</v>
      </c>
      <c r="K273" s="8"/>
      <c r="L273" s="10" t="s">
        <v>22</v>
      </c>
      <c r="M273" s="8"/>
      <c r="N273" s="8"/>
      <c r="O273" s="9"/>
    </row>
    <row r="274" ht="26" customHeight="1" spans="1:15">
      <c r="A274" s="4" t="s">
        <v>343</v>
      </c>
      <c r="B274" s="4" t="s">
        <v>18</v>
      </c>
      <c r="C274" s="4"/>
      <c r="D274" s="4"/>
      <c r="E274" s="5">
        <f t="shared" ref="E274:J274" si="83">SUM(E275:E289)/2</f>
        <v>742</v>
      </c>
      <c r="F274" s="5"/>
      <c r="G274" s="5">
        <f t="shared" si="83"/>
        <v>3962.292</v>
      </c>
      <c r="H274" s="5">
        <f t="shared" si="83"/>
        <v>739</v>
      </c>
      <c r="I274" s="5"/>
      <c r="J274" s="5">
        <f t="shared" si="83"/>
        <v>3946.524</v>
      </c>
      <c r="K274" s="8">
        <f>SUM(K275:K284)</f>
        <v>3946</v>
      </c>
      <c r="L274" s="8"/>
      <c r="M274" s="8">
        <f>SUM(M275:M284)</f>
        <v>6101</v>
      </c>
      <c r="N274" s="8">
        <f>SUM(N275:N284)</f>
        <v>1831</v>
      </c>
      <c r="O274" s="8">
        <f>SUM(O275:O284)</f>
        <v>2115</v>
      </c>
    </row>
    <row r="275" ht="26" customHeight="1" spans="1:15">
      <c r="A275" s="4"/>
      <c r="B275" s="4">
        <v>1</v>
      </c>
      <c r="C275" s="4" t="s">
        <v>344</v>
      </c>
      <c r="D275" s="4" t="s">
        <v>20</v>
      </c>
      <c r="E275" s="5">
        <f t="shared" ref="E275:J275" si="84">SUM(E276)</f>
        <v>7</v>
      </c>
      <c r="F275" s="5"/>
      <c r="G275" s="5">
        <f t="shared" si="84"/>
        <v>30.8</v>
      </c>
      <c r="H275" s="5">
        <f t="shared" si="84"/>
        <v>7</v>
      </c>
      <c r="I275" s="5"/>
      <c r="J275" s="5">
        <f t="shared" si="84"/>
        <v>30.8</v>
      </c>
      <c r="K275" s="8">
        <f>ROUND(J275,0)</f>
        <v>31</v>
      </c>
      <c r="L275" s="4"/>
      <c r="M275" s="8">
        <v>4301</v>
      </c>
      <c r="N275" s="8">
        <f>K275</f>
        <v>31</v>
      </c>
      <c r="O275" s="9">
        <f>K275-N275</f>
        <v>0</v>
      </c>
    </row>
    <row r="276" ht="26" customHeight="1" spans="1:15">
      <c r="A276" s="4"/>
      <c r="B276" s="4"/>
      <c r="C276" s="4"/>
      <c r="D276" s="4" t="s">
        <v>345</v>
      </c>
      <c r="E276" s="5">
        <v>7</v>
      </c>
      <c r="F276" s="5">
        <v>4.4</v>
      </c>
      <c r="G276" s="5">
        <f>E276*F276</f>
        <v>30.8</v>
      </c>
      <c r="H276" s="5">
        <v>7</v>
      </c>
      <c r="I276" s="5">
        <v>4.4</v>
      </c>
      <c r="J276" s="5">
        <f>H276*I276</f>
        <v>30.8</v>
      </c>
      <c r="K276" s="8"/>
      <c r="L276" s="10" t="s">
        <v>22</v>
      </c>
      <c r="M276" s="8"/>
      <c r="N276" s="8"/>
      <c r="O276" s="9"/>
    </row>
    <row r="277" ht="26" customHeight="1" spans="1:15">
      <c r="A277" s="4"/>
      <c r="B277" s="4">
        <v>2</v>
      </c>
      <c r="C277" s="4" t="s">
        <v>346</v>
      </c>
      <c r="D277" s="4" t="s">
        <v>20</v>
      </c>
      <c r="E277" s="5">
        <f t="shared" ref="E277:J277" si="85">SUM(E278:E281)</f>
        <v>42</v>
      </c>
      <c r="F277" s="5"/>
      <c r="G277" s="5">
        <f t="shared" si="85"/>
        <v>183.44</v>
      </c>
      <c r="H277" s="5">
        <f t="shared" si="85"/>
        <v>42</v>
      </c>
      <c r="I277" s="5"/>
      <c r="J277" s="5">
        <f t="shared" si="85"/>
        <v>183.44</v>
      </c>
      <c r="K277" s="8">
        <f>ROUND(J277,0)</f>
        <v>183</v>
      </c>
      <c r="L277" s="4"/>
      <c r="M277" s="8">
        <v>0</v>
      </c>
      <c r="N277" s="8">
        <v>0</v>
      </c>
      <c r="O277" s="9">
        <f>K277-N277</f>
        <v>183</v>
      </c>
    </row>
    <row r="278" ht="26" customHeight="1" spans="1:15">
      <c r="A278" s="4"/>
      <c r="B278" s="4"/>
      <c r="C278" s="4"/>
      <c r="D278" s="4" t="s">
        <v>347</v>
      </c>
      <c r="E278" s="5">
        <v>21</v>
      </c>
      <c r="F278" s="5">
        <v>4.84</v>
      </c>
      <c r="G278" s="5">
        <f>E278*F278</f>
        <v>101.64</v>
      </c>
      <c r="H278" s="5">
        <v>21</v>
      </c>
      <c r="I278" s="5">
        <v>4.84</v>
      </c>
      <c r="J278" s="5">
        <f>H278*I278</f>
        <v>101.64</v>
      </c>
      <c r="K278" s="8"/>
      <c r="L278" s="10" t="s">
        <v>22</v>
      </c>
      <c r="M278" s="8"/>
      <c r="N278" s="8"/>
      <c r="O278" s="9"/>
    </row>
    <row r="279" ht="26" customHeight="1" spans="1:15">
      <c r="A279" s="4"/>
      <c r="B279" s="4"/>
      <c r="C279" s="4"/>
      <c r="D279" s="4" t="s">
        <v>348</v>
      </c>
      <c r="E279" s="5">
        <v>16</v>
      </c>
      <c r="F279" s="5">
        <v>3.6</v>
      </c>
      <c r="G279" s="5">
        <f>E279*F279</f>
        <v>57.6</v>
      </c>
      <c r="H279" s="5">
        <v>16</v>
      </c>
      <c r="I279" s="5">
        <v>3.6</v>
      </c>
      <c r="J279" s="5">
        <f>H279*I279</f>
        <v>57.6</v>
      </c>
      <c r="K279" s="8"/>
      <c r="L279" s="10" t="s">
        <v>22</v>
      </c>
      <c r="M279" s="8"/>
      <c r="N279" s="8"/>
      <c r="O279" s="9"/>
    </row>
    <row r="280" ht="26" customHeight="1" spans="1:15">
      <c r="A280" s="4"/>
      <c r="B280" s="4"/>
      <c r="C280" s="4"/>
      <c r="D280" s="4" t="s">
        <v>349</v>
      </c>
      <c r="E280" s="5">
        <v>1</v>
      </c>
      <c r="F280" s="5">
        <v>4.84</v>
      </c>
      <c r="G280" s="5">
        <f>E280*F280</f>
        <v>4.84</v>
      </c>
      <c r="H280" s="5">
        <v>1</v>
      </c>
      <c r="I280" s="5">
        <v>4.84</v>
      </c>
      <c r="J280" s="5">
        <f>H280*I280</f>
        <v>4.84</v>
      </c>
      <c r="K280" s="8"/>
      <c r="L280" s="10" t="s">
        <v>22</v>
      </c>
      <c r="M280" s="8"/>
      <c r="N280" s="8"/>
      <c r="O280" s="9"/>
    </row>
    <row r="281" ht="26" customHeight="1" spans="1:15">
      <c r="A281" s="4"/>
      <c r="B281" s="4"/>
      <c r="C281" s="4"/>
      <c r="D281" s="4" t="s">
        <v>350</v>
      </c>
      <c r="E281" s="5">
        <v>4</v>
      </c>
      <c r="F281" s="5">
        <v>4.84</v>
      </c>
      <c r="G281" s="5">
        <f>E281*F281</f>
        <v>19.36</v>
      </c>
      <c r="H281" s="5">
        <v>4</v>
      </c>
      <c r="I281" s="5">
        <v>4.84</v>
      </c>
      <c r="J281" s="5">
        <f>H281*I281</f>
        <v>19.36</v>
      </c>
      <c r="K281" s="8"/>
      <c r="L281" s="10" t="s">
        <v>22</v>
      </c>
      <c r="M281" s="8"/>
      <c r="N281" s="8"/>
      <c r="O281" s="9"/>
    </row>
    <row r="282" ht="26" customHeight="1" spans="1:15">
      <c r="A282" s="4"/>
      <c r="B282" s="4">
        <v>3</v>
      </c>
      <c r="C282" s="4" t="s">
        <v>351</v>
      </c>
      <c r="D282" s="4" t="s">
        <v>20</v>
      </c>
      <c r="E282" s="5">
        <f t="shared" ref="E282:J282" si="86">SUM(E283)</f>
        <v>7</v>
      </c>
      <c r="F282" s="5"/>
      <c r="G282" s="5">
        <f t="shared" si="86"/>
        <v>140</v>
      </c>
      <c r="H282" s="5">
        <f t="shared" si="86"/>
        <v>7</v>
      </c>
      <c r="I282" s="5"/>
      <c r="J282" s="5">
        <f t="shared" si="86"/>
        <v>140</v>
      </c>
      <c r="K282" s="8">
        <f>ROUND(J282,0)</f>
        <v>140</v>
      </c>
      <c r="L282" s="4"/>
      <c r="M282" s="8">
        <v>0</v>
      </c>
      <c r="N282" s="8">
        <v>0</v>
      </c>
      <c r="O282" s="9">
        <f>K282-N282</f>
        <v>140</v>
      </c>
    </row>
    <row r="283" ht="26" customHeight="1" spans="1:15">
      <c r="A283" s="4"/>
      <c r="B283" s="4"/>
      <c r="C283" s="4"/>
      <c r="D283" s="4" t="s">
        <v>352</v>
      </c>
      <c r="E283" s="5">
        <v>7</v>
      </c>
      <c r="F283" s="5">
        <v>20</v>
      </c>
      <c r="G283" s="5">
        <f>E283*F283</f>
        <v>140</v>
      </c>
      <c r="H283" s="5">
        <v>7</v>
      </c>
      <c r="I283" s="5">
        <v>20</v>
      </c>
      <c r="J283" s="5">
        <f>H283*I283</f>
        <v>140</v>
      </c>
      <c r="K283" s="8"/>
      <c r="L283" s="10" t="s">
        <v>22</v>
      </c>
      <c r="M283" s="8"/>
      <c r="N283" s="8"/>
      <c r="O283" s="9"/>
    </row>
    <row r="284" ht="26" customHeight="1" spans="1:15">
      <c r="A284" s="4"/>
      <c r="B284" s="4">
        <v>4</v>
      </c>
      <c r="C284" s="4" t="s">
        <v>353</v>
      </c>
      <c r="D284" s="4" t="s">
        <v>20</v>
      </c>
      <c r="E284" s="5">
        <f t="shared" ref="E284:J284" si="87">SUM(E285:E289)</f>
        <v>686</v>
      </c>
      <c r="F284" s="5"/>
      <c r="G284" s="5">
        <f t="shared" si="87"/>
        <v>3608.052</v>
      </c>
      <c r="H284" s="5">
        <f t="shared" si="87"/>
        <v>683</v>
      </c>
      <c r="I284" s="5"/>
      <c r="J284" s="5">
        <f t="shared" si="87"/>
        <v>3592.284</v>
      </c>
      <c r="K284" s="8">
        <f>ROUND(J284,0)</f>
        <v>3592</v>
      </c>
      <c r="L284" s="4"/>
      <c r="M284" s="8">
        <v>1800</v>
      </c>
      <c r="N284" s="8">
        <f>M284</f>
        <v>1800</v>
      </c>
      <c r="O284" s="9">
        <f>K284-N284</f>
        <v>1792</v>
      </c>
    </row>
    <row r="285" ht="26" customHeight="1" spans="1:15">
      <c r="A285" s="4"/>
      <c r="B285" s="4"/>
      <c r="C285" s="4"/>
      <c r="D285" s="4" t="s">
        <v>354</v>
      </c>
      <c r="E285" s="5">
        <v>250</v>
      </c>
      <c r="F285" s="5">
        <v>5.256</v>
      </c>
      <c r="G285" s="5">
        <f>E285*F285</f>
        <v>1314</v>
      </c>
      <c r="H285" s="5">
        <v>249</v>
      </c>
      <c r="I285" s="5">
        <v>5.256</v>
      </c>
      <c r="J285" s="5">
        <f>H285*I285</f>
        <v>1308.744</v>
      </c>
      <c r="K285" s="8"/>
      <c r="L285" s="11" t="s">
        <v>67</v>
      </c>
      <c r="M285" s="12"/>
      <c r="N285" s="8"/>
      <c r="O285" s="9"/>
    </row>
    <row r="286" ht="26" customHeight="1" spans="1:15">
      <c r="A286" s="4"/>
      <c r="B286" s="4"/>
      <c r="C286" s="4"/>
      <c r="D286" s="4" t="s">
        <v>355</v>
      </c>
      <c r="E286" s="5">
        <v>2</v>
      </c>
      <c r="F286" s="5">
        <v>5.376</v>
      </c>
      <c r="G286" s="5">
        <f>E286*F286</f>
        <v>10.752</v>
      </c>
      <c r="H286" s="5">
        <v>2</v>
      </c>
      <c r="I286" s="5">
        <v>5.376</v>
      </c>
      <c r="J286" s="5">
        <f>H286*I286</f>
        <v>10.752</v>
      </c>
      <c r="K286" s="8"/>
      <c r="L286" s="10" t="s">
        <v>22</v>
      </c>
      <c r="M286" s="8"/>
      <c r="N286" s="8"/>
      <c r="O286" s="9"/>
    </row>
    <row r="287" ht="26" customHeight="1" spans="1:15">
      <c r="A287" s="4"/>
      <c r="B287" s="4"/>
      <c r="C287" s="4"/>
      <c r="D287" s="4" t="s">
        <v>356</v>
      </c>
      <c r="E287" s="5">
        <v>1</v>
      </c>
      <c r="F287" s="5">
        <v>5.412</v>
      </c>
      <c r="G287" s="5">
        <f>E287*F287</f>
        <v>5.412</v>
      </c>
      <c r="H287" s="5">
        <v>1</v>
      </c>
      <c r="I287" s="5">
        <v>5.412</v>
      </c>
      <c r="J287" s="5">
        <f>H287*I287</f>
        <v>5.412</v>
      </c>
      <c r="K287" s="8"/>
      <c r="L287" s="10" t="s">
        <v>22</v>
      </c>
      <c r="M287" s="8"/>
      <c r="N287" s="8"/>
      <c r="O287" s="9"/>
    </row>
    <row r="288" ht="26" customHeight="1" spans="1:15">
      <c r="A288" s="4"/>
      <c r="B288" s="4"/>
      <c r="C288" s="4"/>
      <c r="D288" s="4" t="s">
        <v>357</v>
      </c>
      <c r="E288" s="5">
        <v>208</v>
      </c>
      <c r="F288" s="5">
        <v>5.136</v>
      </c>
      <c r="G288" s="5">
        <f>E288*F288</f>
        <v>1068.288</v>
      </c>
      <c r="H288" s="5">
        <v>207</v>
      </c>
      <c r="I288" s="5">
        <v>5.136</v>
      </c>
      <c r="J288" s="5">
        <f>H288*I288</f>
        <v>1063.152</v>
      </c>
      <c r="K288" s="8"/>
      <c r="L288" s="11" t="s">
        <v>67</v>
      </c>
      <c r="M288" s="12"/>
      <c r="N288" s="8"/>
      <c r="O288" s="9"/>
    </row>
    <row r="289" ht="26" customHeight="1" spans="1:15">
      <c r="A289" s="4"/>
      <c r="B289" s="4"/>
      <c r="C289" s="4"/>
      <c r="D289" s="4" t="s">
        <v>358</v>
      </c>
      <c r="E289" s="5">
        <v>225</v>
      </c>
      <c r="F289" s="5">
        <v>5.376</v>
      </c>
      <c r="G289" s="5">
        <f>E289*F289</f>
        <v>1209.6</v>
      </c>
      <c r="H289" s="5">
        <v>224</v>
      </c>
      <c r="I289" s="5">
        <v>5.376</v>
      </c>
      <c r="J289" s="5">
        <f>H289*I289</f>
        <v>1204.224</v>
      </c>
      <c r="K289" s="8"/>
      <c r="L289" s="11" t="s">
        <v>67</v>
      </c>
      <c r="M289" s="12"/>
      <c r="N289" s="8"/>
      <c r="O289" s="9"/>
    </row>
    <row r="290" ht="26" customHeight="1" spans="1:15">
      <c r="A290" s="4" t="s">
        <v>359</v>
      </c>
      <c r="B290" s="4" t="s">
        <v>18</v>
      </c>
      <c r="C290" s="4"/>
      <c r="D290" s="4"/>
      <c r="E290" s="5">
        <f t="shared" ref="E290:J290" si="88">SUM(E291:E292)/2</f>
        <v>1</v>
      </c>
      <c r="F290" s="5"/>
      <c r="G290" s="5">
        <f t="shared" si="88"/>
        <v>9</v>
      </c>
      <c r="H290" s="5">
        <f t="shared" si="88"/>
        <v>1</v>
      </c>
      <c r="I290" s="5"/>
      <c r="J290" s="5">
        <f t="shared" si="88"/>
        <v>9</v>
      </c>
      <c r="K290" s="8">
        <f>SUM(K291)</f>
        <v>9</v>
      </c>
      <c r="L290" s="8"/>
      <c r="M290" s="8">
        <f>SUM(M291)</f>
        <v>3744</v>
      </c>
      <c r="N290" s="8">
        <f>SUM(N291)</f>
        <v>9</v>
      </c>
      <c r="O290" s="8">
        <f>SUM(O291)</f>
        <v>0</v>
      </c>
    </row>
    <row r="291" ht="26" customHeight="1" spans="1:15">
      <c r="A291" s="4"/>
      <c r="B291" s="4">
        <v>1</v>
      </c>
      <c r="C291" s="4" t="s">
        <v>360</v>
      </c>
      <c r="D291" s="4" t="s">
        <v>20</v>
      </c>
      <c r="E291" s="5">
        <f t="shared" ref="E291:J291" si="89">SUM(E292)</f>
        <v>1</v>
      </c>
      <c r="F291" s="5"/>
      <c r="G291" s="5">
        <f t="shared" si="89"/>
        <v>9</v>
      </c>
      <c r="H291" s="5">
        <f t="shared" si="89"/>
        <v>1</v>
      </c>
      <c r="I291" s="5"/>
      <c r="J291" s="5">
        <f t="shared" si="89"/>
        <v>9</v>
      </c>
      <c r="K291" s="8">
        <f>ROUND(J291,0)</f>
        <v>9</v>
      </c>
      <c r="L291" s="4"/>
      <c r="M291" s="8">
        <v>3744</v>
      </c>
      <c r="N291" s="8">
        <f>K291</f>
        <v>9</v>
      </c>
      <c r="O291" s="9">
        <f>K291-N291</f>
        <v>0</v>
      </c>
    </row>
    <row r="292" ht="26" customHeight="1" spans="1:15">
      <c r="A292" s="4"/>
      <c r="B292" s="4"/>
      <c r="C292" s="4"/>
      <c r="D292" s="4" t="s">
        <v>361</v>
      </c>
      <c r="E292" s="5">
        <v>1</v>
      </c>
      <c r="F292" s="5">
        <v>9</v>
      </c>
      <c r="G292" s="5">
        <f>E292*F292</f>
        <v>9</v>
      </c>
      <c r="H292" s="5">
        <v>1</v>
      </c>
      <c r="I292" s="5">
        <v>9</v>
      </c>
      <c r="J292" s="5">
        <f>H292*I292</f>
        <v>9</v>
      </c>
      <c r="K292" s="8"/>
      <c r="L292" s="10" t="s">
        <v>22</v>
      </c>
      <c r="M292" s="8"/>
      <c r="N292" s="8"/>
      <c r="O292" s="9"/>
    </row>
    <row r="293" ht="26" customHeight="1" spans="1:15">
      <c r="A293" s="4" t="s">
        <v>362</v>
      </c>
      <c r="B293" s="4" t="s">
        <v>18</v>
      </c>
      <c r="C293" s="4"/>
      <c r="D293" s="4"/>
      <c r="E293" s="5">
        <f t="shared" ref="E293:J293" si="90">SUM(E294:E332)/2</f>
        <v>1813</v>
      </c>
      <c r="F293" s="5"/>
      <c r="G293" s="5">
        <f t="shared" si="90"/>
        <v>10371.871</v>
      </c>
      <c r="H293" s="5">
        <f t="shared" si="90"/>
        <v>1728</v>
      </c>
      <c r="I293" s="5"/>
      <c r="J293" s="5">
        <f t="shared" si="90"/>
        <v>9079.2661</v>
      </c>
      <c r="K293" s="8">
        <f>SUM(K294:K331)</f>
        <v>9080</v>
      </c>
      <c r="L293" s="8"/>
      <c r="M293" s="8">
        <f>SUM(M294:M331)</f>
        <v>0</v>
      </c>
      <c r="N293" s="8">
        <f>SUM(N294:N331)</f>
        <v>0</v>
      </c>
      <c r="O293" s="8">
        <f>SUM(O294:O331)</f>
        <v>9080</v>
      </c>
    </row>
    <row r="294" ht="26" customHeight="1" spans="1:15">
      <c r="A294" s="4"/>
      <c r="B294" s="4">
        <v>1</v>
      </c>
      <c r="C294" s="4" t="s">
        <v>363</v>
      </c>
      <c r="D294" s="4" t="s">
        <v>20</v>
      </c>
      <c r="E294" s="5">
        <f t="shared" ref="E294:J294" si="91">SUM(E295)</f>
        <v>3</v>
      </c>
      <c r="F294" s="5"/>
      <c r="G294" s="5">
        <f t="shared" si="91"/>
        <v>10.8</v>
      </c>
      <c r="H294" s="5">
        <f t="shared" si="91"/>
        <v>3</v>
      </c>
      <c r="I294" s="5"/>
      <c r="J294" s="5">
        <f t="shared" si="91"/>
        <v>10.8</v>
      </c>
      <c r="K294" s="8">
        <f>ROUND(J294,0)</f>
        <v>11</v>
      </c>
      <c r="L294" s="4"/>
      <c r="M294" s="8">
        <v>0</v>
      </c>
      <c r="N294" s="8">
        <v>0</v>
      </c>
      <c r="O294" s="9">
        <f>K294-N294</f>
        <v>11</v>
      </c>
    </row>
    <row r="295" ht="26" customHeight="1" spans="1:15">
      <c r="A295" s="4"/>
      <c r="B295" s="4"/>
      <c r="C295" s="4"/>
      <c r="D295" s="4" t="s">
        <v>364</v>
      </c>
      <c r="E295" s="5">
        <v>3</v>
      </c>
      <c r="F295" s="5">
        <v>3.6</v>
      </c>
      <c r="G295" s="5">
        <f>E295*F295</f>
        <v>10.8</v>
      </c>
      <c r="H295" s="5">
        <v>3</v>
      </c>
      <c r="I295" s="5">
        <v>3.6</v>
      </c>
      <c r="J295" s="5">
        <f>H295*I295</f>
        <v>10.8</v>
      </c>
      <c r="K295" s="8"/>
      <c r="L295" s="10" t="s">
        <v>22</v>
      </c>
      <c r="M295" s="8"/>
      <c r="N295" s="8"/>
      <c r="O295" s="9"/>
    </row>
    <row r="296" ht="26" customHeight="1" spans="1:15">
      <c r="A296" s="4"/>
      <c r="B296" s="4">
        <v>2</v>
      </c>
      <c r="C296" s="4" t="s">
        <v>365</v>
      </c>
      <c r="D296" s="4" t="s">
        <v>20</v>
      </c>
      <c r="E296" s="5">
        <f t="shared" ref="E296:J296" si="92">SUM(E297:E303)</f>
        <v>79</v>
      </c>
      <c r="F296" s="5"/>
      <c r="G296" s="5">
        <f t="shared" si="92"/>
        <v>1940</v>
      </c>
      <c r="H296" s="5">
        <f t="shared" si="92"/>
        <v>41</v>
      </c>
      <c r="I296" s="5"/>
      <c r="J296" s="5">
        <f t="shared" si="92"/>
        <v>825</v>
      </c>
      <c r="K296" s="8">
        <f>ROUND(J296,0)</f>
        <v>825</v>
      </c>
      <c r="L296" s="4"/>
      <c r="M296" s="8">
        <v>0</v>
      </c>
      <c r="N296" s="8">
        <v>0</v>
      </c>
      <c r="O296" s="9">
        <f>K296-N296</f>
        <v>825</v>
      </c>
    </row>
    <row r="297" ht="26" customHeight="1" spans="1:15">
      <c r="A297" s="4"/>
      <c r="B297" s="4"/>
      <c r="C297" s="4"/>
      <c r="D297" s="4" t="s">
        <v>366</v>
      </c>
      <c r="E297" s="5">
        <v>7</v>
      </c>
      <c r="F297" s="5">
        <v>30</v>
      </c>
      <c r="G297" s="5">
        <f t="shared" ref="G297:G303" si="93">E297*F297</f>
        <v>210</v>
      </c>
      <c r="H297" s="5">
        <v>7</v>
      </c>
      <c r="I297" s="5">
        <v>30</v>
      </c>
      <c r="J297" s="5">
        <f t="shared" ref="J297:J303" si="94">H297*I297</f>
        <v>210</v>
      </c>
      <c r="K297" s="8"/>
      <c r="L297" s="10" t="s">
        <v>22</v>
      </c>
      <c r="M297" s="8"/>
      <c r="N297" s="8"/>
      <c r="O297" s="9"/>
    </row>
    <row r="298" ht="26" customHeight="1" spans="1:15">
      <c r="A298" s="4"/>
      <c r="B298" s="4"/>
      <c r="C298" s="4"/>
      <c r="D298" s="4" t="s">
        <v>367</v>
      </c>
      <c r="E298" s="5">
        <v>37</v>
      </c>
      <c r="F298" s="5">
        <v>30</v>
      </c>
      <c r="G298" s="5">
        <f t="shared" si="93"/>
        <v>1110</v>
      </c>
      <c r="H298" s="5">
        <v>1</v>
      </c>
      <c r="I298" s="5">
        <v>30</v>
      </c>
      <c r="J298" s="5">
        <f t="shared" si="94"/>
        <v>30</v>
      </c>
      <c r="K298" s="8"/>
      <c r="L298" s="11" t="s">
        <v>368</v>
      </c>
      <c r="M298" s="12"/>
      <c r="N298" s="8"/>
      <c r="O298" s="9"/>
    </row>
    <row r="299" ht="26" customHeight="1" spans="1:15">
      <c r="A299" s="4"/>
      <c r="B299" s="4"/>
      <c r="C299" s="4"/>
      <c r="D299" s="4" t="s">
        <v>369</v>
      </c>
      <c r="E299" s="5">
        <v>15</v>
      </c>
      <c r="F299" s="5">
        <v>15</v>
      </c>
      <c r="G299" s="5">
        <f t="shared" si="93"/>
        <v>225</v>
      </c>
      <c r="H299" s="5">
        <v>15</v>
      </c>
      <c r="I299" s="5">
        <v>15</v>
      </c>
      <c r="J299" s="5">
        <f t="shared" si="94"/>
        <v>225</v>
      </c>
      <c r="K299" s="8"/>
      <c r="L299" s="10" t="s">
        <v>22</v>
      </c>
      <c r="M299" s="8"/>
      <c r="N299" s="8"/>
      <c r="O299" s="9"/>
    </row>
    <row r="300" ht="26" customHeight="1" spans="1:15">
      <c r="A300" s="4"/>
      <c r="B300" s="4"/>
      <c r="C300" s="4"/>
      <c r="D300" s="4" t="s">
        <v>370</v>
      </c>
      <c r="E300" s="5">
        <v>1</v>
      </c>
      <c r="F300" s="5">
        <v>15</v>
      </c>
      <c r="G300" s="5">
        <f t="shared" si="93"/>
        <v>15</v>
      </c>
      <c r="H300" s="5">
        <v>0</v>
      </c>
      <c r="I300" s="5">
        <v>0</v>
      </c>
      <c r="J300" s="5">
        <f t="shared" si="94"/>
        <v>0</v>
      </c>
      <c r="K300" s="8"/>
      <c r="L300" s="11" t="s">
        <v>67</v>
      </c>
      <c r="M300" s="12"/>
      <c r="N300" s="8"/>
      <c r="O300" s="9"/>
    </row>
    <row r="301" ht="26" customHeight="1" spans="1:15">
      <c r="A301" s="4"/>
      <c r="B301" s="4"/>
      <c r="C301" s="4"/>
      <c r="D301" s="4" t="s">
        <v>371</v>
      </c>
      <c r="E301" s="5">
        <v>5</v>
      </c>
      <c r="F301" s="5">
        <v>20</v>
      </c>
      <c r="G301" s="5">
        <f t="shared" si="93"/>
        <v>100</v>
      </c>
      <c r="H301" s="5">
        <v>5</v>
      </c>
      <c r="I301" s="5">
        <v>20</v>
      </c>
      <c r="J301" s="5">
        <f t="shared" si="94"/>
        <v>100</v>
      </c>
      <c r="K301" s="8"/>
      <c r="L301" s="10" t="s">
        <v>22</v>
      </c>
      <c r="M301" s="8"/>
      <c r="N301" s="8"/>
      <c r="O301" s="9"/>
    </row>
    <row r="302" ht="26" customHeight="1" spans="1:15">
      <c r="A302" s="4"/>
      <c r="B302" s="4"/>
      <c r="C302" s="4"/>
      <c r="D302" s="4" t="s">
        <v>372</v>
      </c>
      <c r="E302" s="5">
        <v>6</v>
      </c>
      <c r="F302" s="5">
        <v>20</v>
      </c>
      <c r="G302" s="5">
        <f t="shared" si="93"/>
        <v>120</v>
      </c>
      <c r="H302" s="5">
        <v>6</v>
      </c>
      <c r="I302" s="5">
        <v>20</v>
      </c>
      <c r="J302" s="5">
        <f t="shared" si="94"/>
        <v>120</v>
      </c>
      <c r="K302" s="8"/>
      <c r="L302" s="10" t="s">
        <v>22</v>
      </c>
      <c r="M302" s="8"/>
      <c r="N302" s="8"/>
      <c r="O302" s="9"/>
    </row>
    <row r="303" ht="26" customHeight="1" spans="1:15">
      <c r="A303" s="4"/>
      <c r="B303" s="4"/>
      <c r="C303" s="4"/>
      <c r="D303" s="4" t="s">
        <v>373</v>
      </c>
      <c r="E303" s="5">
        <v>8</v>
      </c>
      <c r="F303" s="5">
        <v>20</v>
      </c>
      <c r="G303" s="5">
        <f t="shared" si="93"/>
        <v>160</v>
      </c>
      <c r="H303" s="5">
        <v>7</v>
      </c>
      <c r="I303" s="5">
        <v>20</v>
      </c>
      <c r="J303" s="5">
        <f t="shared" si="94"/>
        <v>140</v>
      </c>
      <c r="K303" s="8"/>
      <c r="L303" s="11" t="s">
        <v>209</v>
      </c>
      <c r="M303" s="12"/>
      <c r="N303" s="8"/>
      <c r="O303" s="9"/>
    </row>
    <row r="304" ht="26" customHeight="1" spans="1:15">
      <c r="A304" s="4"/>
      <c r="B304" s="4">
        <v>3</v>
      </c>
      <c r="C304" s="4" t="s">
        <v>374</v>
      </c>
      <c r="D304" s="4" t="s">
        <v>20</v>
      </c>
      <c r="E304" s="5">
        <f t="shared" ref="E304:J304" si="95">SUM(E305:E312)</f>
        <v>1523</v>
      </c>
      <c r="F304" s="5"/>
      <c r="G304" s="5">
        <f t="shared" si="95"/>
        <v>5569.082</v>
      </c>
      <c r="H304" s="5">
        <f t="shared" si="95"/>
        <v>1521</v>
      </c>
      <c r="I304" s="5"/>
      <c r="J304" s="5">
        <f t="shared" si="95"/>
        <v>5561.882</v>
      </c>
      <c r="K304" s="8">
        <f>ROUND(J304,0)</f>
        <v>5562</v>
      </c>
      <c r="L304" s="4"/>
      <c r="M304" s="8">
        <v>0</v>
      </c>
      <c r="N304" s="8">
        <v>0</v>
      </c>
      <c r="O304" s="9">
        <f>K304-N304</f>
        <v>5562</v>
      </c>
    </row>
    <row r="305" ht="26" customHeight="1" spans="1:15">
      <c r="A305" s="4"/>
      <c r="B305" s="4"/>
      <c r="C305" s="4"/>
      <c r="D305" s="4" t="s">
        <v>375</v>
      </c>
      <c r="E305" s="5">
        <v>3</v>
      </c>
      <c r="F305" s="5">
        <v>3.18</v>
      </c>
      <c r="G305" s="5">
        <f t="shared" ref="G305:G312" si="96">E305*F305</f>
        <v>9.54</v>
      </c>
      <c r="H305" s="5">
        <v>3</v>
      </c>
      <c r="I305" s="5">
        <v>3.18</v>
      </c>
      <c r="J305" s="5">
        <f t="shared" ref="J305:J312" si="97">H305*I305</f>
        <v>9.54</v>
      </c>
      <c r="K305" s="8"/>
      <c r="L305" s="10" t="s">
        <v>22</v>
      </c>
      <c r="M305" s="8"/>
      <c r="N305" s="8"/>
      <c r="O305" s="9"/>
    </row>
    <row r="306" ht="26" customHeight="1" spans="1:15">
      <c r="A306" s="4"/>
      <c r="B306" s="4"/>
      <c r="C306" s="4"/>
      <c r="D306" s="4" t="s">
        <v>376</v>
      </c>
      <c r="E306" s="5">
        <v>418</v>
      </c>
      <c r="F306" s="5">
        <v>3.045</v>
      </c>
      <c r="G306" s="5">
        <f t="shared" si="96"/>
        <v>1272.81</v>
      </c>
      <c r="H306" s="5">
        <v>418</v>
      </c>
      <c r="I306" s="5">
        <v>3.045</v>
      </c>
      <c r="J306" s="5">
        <f t="shared" si="97"/>
        <v>1272.81</v>
      </c>
      <c r="K306" s="8"/>
      <c r="L306" s="10" t="s">
        <v>22</v>
      </c>
      <c r="M306" s="8"/>
      <c r="N306" s="8"/>
      <c r="O306" s="9"/>
    </row>
    <row r="307" ht="26" customHeight="1" spans="1:15">
      <c r="A307" s="4"/>
      <c r="B307" s="4"/>
      <c r="C307" s="4"/>
      <c r="D307" s="4" t="s">
        <v>377</v>
      </c>
      <c r="E307" s="5">
        <v>114</v>
      </c>
      <c r="F307" s="5">
        <v>3.372</v>
      </c>
      <c r="G307" s="5">
        <f t="shared" si="96"/>
        <v>384.408</v>
      </c>
      <c r="H307" s="5">
        <v>114</v>
      </c>
      <c r="I307" s="5">
        <v>3.372</v>
      </c>
      <c r="J307" s="5">
        <f t="shared" si="97"/>
        <v>384.408</v>
      </c>
      <c r="K307" s="8"/>
      <c r="L307" s="10" t="s">
        <v>22</v>
      </c>
      <c r="M307" s="8"/>
      <c r="N307" s="8"/>
      <c r="O307" s="9"/>
    </row>
    <row r="308" ht="26" customHeight="1" spans="1:15">
      <c r="A308" s="4"/>
      <c r="B308" s="4"/>
      <c r="C308" s="4"/>
      <c r="D308" s="4" t="s">
        <v>378</v>
      </c>
      <c r="E308" s="5">
        <v>71</v>
      </c>
      <c r="F308" s="5">
        <v>4.764</v>
      </c>
      <c r="G308" s="5">
        <f t="shared" si="96"/>
        <v>338.244</v>
      </c>
      <c r="H308" s="5">
        <v>71</v>
      </c>
      <c r="I308" s="5">
        <v>4.764</v>
      </c>
      <c r="J308" s="5">
        <f t="shared" si="97"/>
        <v>338.244</v>
      </c>
      <c r="K308" s="8"/>
      <c r="L308" s="10" t="s">
        <v>22</v>
      </c>
      <c r="M308" s="8"/>
      <c r="N308" s="8"/>
      <c r="O308" s="9"/>
    </row>
    <row r="309" ht="26" customHeight="1" spans="1:15">
      <c r="A309" s="4"/>
      <c r="B309" s="4"/>
      <c r="C309" s="4"/>
      <c r="D309" s="4" t="s">
        <v>379</v>
      </c>
      <c r="E309" s="5">
        <v>15</v>
      </c>
      <c r="F309" s="5">
        <v>3.6</v>
      </c>
      <c r="G309" s="5">
        <f t="shared" si="96"/>
        <v>54</v>
      </c>
      <c r="H309" s="5">
        <v>15</v>
      </c>
      <c r="I309" s="5">
        <v>3.6</v>
      </c>
      <c r="J309" s="5">
        <f t="shared" si="97"/>
        <v>54</v>
      </c>
      <c r="K309" s="8"/>
      <c r="L309" s="10" t="s">
        <v>22</v>
      </c>
      <c r="M309" s="8"/>
      <c r="N309" s="8"/>
      <c r="O309" s="9"/>
    </row>
    <row r="310" ht="26" customHeight="1" spans="1:15">
      <c r="A310" s="4"/>
      <c r="B310" s="4"/>
      <c r="C310" s="4"/>
      <c r="D310" s="4" t="s">
        <v>380</v>
      </c>
      <c r="E310" s="5">
        <v>95</v>
      </c>
      <c r="F310" s="5">
        <v>3.6</v>
      </c>
      <c r="G310" s="5">
        <f t="shared" si="96"/>
        <v>342</v>
      </c>
      <c r="H310" s="5">
        <v>95</v>
      </c>
      <c r="I310" s="5">
        <v>3.6</v>
      </c>
      <c r="J310" s="5">
        <f t="shared" si="97"/>
        <v>342</v>
      </c>
      <c r="K310" s="8"/>
      <c r="L310" s="10" t="s">
        <v>22</v>
      </c>
      <c r="M310" s="8"/>
      <c r="N310" s="8"/>
      <c r="O310" s="9"/>
    </row>
    <row r="311" ht="26" customHeight="1" spans="1:15">
      <c r="A311" s="4"/>
      <c r="B311" s="4"/>
      <c r="C311" s="4"/>
      <c r="D311" s="4" t="s">
        <v>381</v>
      </c>
      <c r="E311" s="5">
        <v>595</v>
      </c>
      <c r="F311" s="5">
        <v>3.6</v>
      </c>
      <c r="G311" s="5">
        <f t="shared" si="96"/>
        <v>2142</v>
      </c>
      <c r="H311" s="5">
        <v>593</v>
      </c>
      <c r="I311" s="5">
        <v>3.6</v>
      </c>
      <c r="J311" s="5">
        <f t="shared" si="97"/>
        <v>2134.8</v>
      </c>
      <c r="K311" s="8"/>
      <c r="L311" s="11" t="s">
        <v>71</v>
      </c>
      <c r="M311" s="12"/>
      <c r="N311" s="8"/>
      <c r="O311" s="9"/>
    </row>
    <row r="312" ht="26" customHeight="1" spans="1:15">
      <c r="A312" s="4"/>
      <c r="B312" s="4"/>
      <c r="C312" s="4"/>
      <c r="D312" s="4" t="s">
        <v>382</v>
      </c>
      <c r="E312" s="5">
        <v>212</v>
      </c>
      <c r="F312" s="5">
        <v>4.84</v>
      </c>
      <c r="G312" s="5">
        <f t="shared" si="96"/>
        <v>1026.08</v>
      </c>
      <c r="H312" s="5">
        <v>212</v>
      </c>
      <c r="I312" s="5">
        <v>4.84</v>
      </c>
      <c r="J312" s="5">
        <f t="shared" si="97"/>
        <v>1026.08</v>
      </c>
      <c r="K312" s="8"/>
      <c r="L312" s="10" t="s">
        <v>22</v>
      </c>
      <c r="M312" s="8"/>
      <c r="N312" s="8"/>
      <c r="O312" s="9"/>
    </row>
    <row r="313" ht="26" customHeight="1" spans="1:15">
      <c r="A313" s="4"/>
      <c r="B313" s="4">
        <v>4</v>
      </c>
      <c r="C313" s="4" t="s">
        <v>383</v>
      </c>
      <c r="D313" s="4" t="s">
        <v>20</v>
      </c>
      <c r="E313" s="5">
        <f t="shared" ref="E313:J313" si="98">SUM(E314:E319)</f>
        <v>24</v>
      </c>
      <c r="F313" s="5"/>
      <c r="G313" s="5">
        <f t="shared" si="98"/>
        <v>487.9504</v>
      </c>
      <c r="H313" s="5">
        <f t="shared" si="98"/>
        <v>24</v>
      </c>
      <c r="I313" s="5"/>
      <c r="J313" s="5">
        <f t="shared" si="98"/>
        <v>487.9504</v>
      </c>
      <c r="K313" s="8">
        <f>ROUND(J313,0)</f>
        <v>488</v>
      </c>
      <c r="L313" s="4"/>
      <c r="M313" s="8">
        <v>0</v>
      </c>
      <c r="N313" s="8">
        <v>0</v>
      </c>
      <c r="O313" s="9">
        <f>K313-N313</f>
        <v>488</v>
      </c>
    </row>
    <row r="314" ht="26" customHeight="1" spans="1:15">
      <c r="A314" s="4"/>
      <c r="B314" s="4"/>
      <c r="C314" s="4"/>
      <c r="D314" s="4" t="s">
        <v>384</v>
      </c>
      <c r="E314" s="5">
        <v>2</v>
      </c>
      <c r="F314" s="5">
        <v>26.532</v>
      </c>
      <c r="G314" s="5">
        <f t="shared" ref="G314:G319" si="99">E314*F314</f>
        <v>53.064</v>
      </c>
      <c r="H314" s="5">
        <v>2</v>
      </c>
      <c r="I314" s="5">
        <v>26.532</v>
      </c>
      <c r="J314" s="5">
        <f t="shared" ref="J314:J319" si="100">H314*I314</f>
        <v>53.064</v>
      </c>
      <c r="K314" s="8"/>
      <c r="L314" s="10" t="s">
        <v>22</v>
      </c>
      <c r="M314" s="8"/>
      <c r="N314" s="8"/>
      <c r="O314" s="9"/>
    </row>
    <row r="315" ht="26" customHeight="1" spans="1:15">
      <c r="A315" s="4"/>
      <c r="B315" s="4"/>
      <c r="C315" s="4"/>
      <c r="D315" s="4" t="s">
        <v>385</v>
      </c>
      <c r="E315" s="5">
        <v>11</v>
      </c>
      <c r="F315" s="5">
        <v>19.6992</v>
      </c>
      <c r="G315" s="5">
        <f t="shared" si="99"/>
        <v>216.6912</v>
      </c>
      <c r="H315" s="5">
        <v>11</v>
      </c>
      <c r="I315" s="5">
        <v>19.6992</v>
      </c>
      <c r="J315" s="5">
        <f t="shared" si="100"/>
        <v>216.6912</v>
      </c>
      <c r="K315" s="8"/>
      <c r="L315" s="10" t="s">
        <v>22</v>
      </c>
      <c r="M315" s="8"/>
      <c r="N315" s="8"/>
      <c r="O315" s="9"/>
    </row>
    <row r="316" ht="26" customHeight="1" spans="1:15">
      <c r="A316" s="4"/>
      <c r="B316" s="4"/>
      <c r="C316" s="4"/>
      <c r="D316" s="4" t="s">
        <v>386</v>
      </c>
      <c r="E316" s="5">
        <v>3</v>
      </c>
      <c r="F316" s="5">
        <v>19.6992</v>
      </c>
      <c r="G316" s="5">
        <f t="shared" si="99"/>
        <v>59.0976</v>
      </c>
      <c r="H316" s="5">
        <v>3</v>
      </c>
      <c r="I316" s="5">
        <v>19.6992</v>
      </c>
      <c r="J316" s="5">
        <f t="shared" si="100"/>
        <v>59.0976</v>
      </c>
      <c r="K316" s="8"/>
      <c r="L316" s="10" t="s">
        <v>22</v>
      </c>
      <c r="M316" s="8"/>
      <c r="N316" s="8"/>
      <c r="O316" s="9"/>
    </row>
    <row r="317" ht="26" customHeight="1" spans="1:15">
      <c r="A317" s="4"/>
      <c r="B317" s="4"/>
      <c r="C317" s="4"/>
      <c r="D317" s="4" t="s">
        <v>387</v>
      </c>
      <c r="E317" s="5">
        <v>4</v>
      </c>
      <c r="F317" s="5">
        <v>20</v>
      </c>
      <c r="G317" s="5">
        <f t="shared" si="99"/>
        <v>80</v>
      </c>
      <c r="H317" s="5">
        <v>4</v>
      </c>
      <c r="I317" s="5">
        <v>20</v>
      </c>
      <c r="J317" s="5">
        <f t="shared" si="100"/>
        <v>80</v>
      </c>
      <c r="K317" s="8"/>
      <c r="L317" s="10" t="s">
        <v>22</v>
      </c>
      <c r="M317" s="8"/>
      <c r="N317" s="8"/>
      <c r="O317" s="9"/>
    </row>
    <row r="318" ht="26" customHeight="1" spans="1:15">
      <c r="A318" s="4"/>
      <c r="B318" s="4"/>
      <c r="C318" s="4"/>
      <c r="D318" s="4" t="s">
        <v>388</v>
      </c>
      <c r="E318" s="5">
        <v>3</v>
      </c>
      <c r="F318" s="5">
        <v>19.6992</v>
      </c>
      <c r="G318" s="5">
        <f t="shared" si="99"/>
        <v>59.0976</v>
      </c>
      <c r="H318" s="5">
        <v>3</v>
      </c>
      <c r="I318" s="5">
        <v>19.6992</v>
      </c>
      <c r="J318" s="5">
        <f t="shared" si="100"/>
        <v>59.0976</v>
      </c>
      <c r="K318" s="8"/>
      <c r="L318" s="10" t="s">
        <v>22</v>
      </c>
      <c r="M318" s="8"/>
      <c r="N318" s="8"/>
      <c r="O318" s="9"/>
    </row>
    <row r="319" ht="26" customHeight="1" spans="1:15">
      <c r="A319" s="4"/>
      <c r="B319" s="4"/>
      <c r="C319" s="4"/>
      <c r="D319" s="4" t="s">
        <v>389</v>
      </c>
      <c r="E319" s="5">
        <v>1</v>
      </c>
      <c r="F319" s="5">
        <v>20</v>
      </c>
      <c r="G319" s="5">
        <f t="shared" si="99"/>
        <v>20</v>
      </c>
      <c r="H319" s="5">
        <v>1</v>
      </c>
      <c r="I319" s="5">
        <v>20</v>
      </c>
      <c r="J319" s="5">
        <f t="shared" si="100"/>
        <v>20</v>
      </c>
      <c r="K319" s="8"/>
      <c r="L319" s="10" t="s">
        <v>22</v>
      </c>
      <c r="M319" s="8"/>
      <c r="N319" s="8"/>
      <c r="O319" s="9"/>
    </row>
    <row r="320" ht="26" customHeight="1" spans="1:15">
      <c r="A320" s="4"/>
      <c r="B320" s="4">
        <v>5</v>
      </c>
      <c r="C320" s="4" t="s">
        <v>390</v>
      </c>
      <c r="D320" s="4" t="s">
        <v>20</v>
      </c>
      <c r="E320" s="5">
        <f t="shared" ref="E320:J320" si="101">SUM(E321)</f>
        <v>21</v>
      </c>
      <c r="F320" s="5"/>
      <c r="G320" s="5">
        <f t="shared" si="101"/>
        <v>170.541</v>
      </c>
      <c r="H320" s="5">
        <f t="shared" si="101"/>
        <v>21</v>
      </c>
      <c r="I320" s="5"/>
      <c r="J320" s="5">
        <f t="shared" si="101"/>
        <v>170.5368</v>
      </c>
      <c r="K320" s="8">
        <f>ROUND(J320,0)</f>
        <v>171</v>
      </c>
      <c r="L320" s="4"/>
      <c r="M320" s="8">
        <v>0</v>
      </c>
      <c r="N320" s="8">
        <v>0</v>
      </c>
      <c r="O320" s="9">
        <f>K320-N320</f>
        <v>171</v>
      </c>
    </row>
    <row r="321" ht="26" customHeight="1" spans="1:15">
      <c r="A321" s="4"/>
      <c r="B321" s="4"/>
      <c r="C321" s="4"/>
      <c r="D321" s="4" t="s">
        <v>391</v>
      </c>
      <c r="E321" s="5">
        <v>21</v>
      </c>
      <c r="F321" s="5">
        <v>8.121</v>
      </c>
      <c r="G321" s="5">
        <f>E321*F321</f>
        <v>170.541</v>
      </c>
      <c r="H321" s="5">
        <v>21</v>
      </c>
      <c r="I321" s="5">
        <v>8.1208</v>
      </c>
      <c r="J321" s="5">
        <f>H321*I321</f>
        <v>170.5368</v>
      </c>
      <c r="K321" s="8"/>
      <c r="L321" s="10" t="s">
        <v>22</v>
      </c>
      <c r="M321" s="8"/>
      <c r="N321" s="8"/>
      <c r="O321" s="9"/>
    </row>
    <row r="322" ht="26" customHeight="1" spans="1:15">
      <c r="A322" s="4"/>
      <c r="B322" s="4">
        <v>6</v>
      </c>
      <c r="C322" s="4" t="s">
        <v>392</v>
      </c>
      <c r="D322" s="4" t="s">
        <v>20</v>
      </c>
      <c r="E322" s="5">
        <f t="shared" ref="E322:J322" si="102">SUM(E323:E325)</f>
        <v>18</v>
      </c>
      <c r="F322" s="5"/>
      <c r="G322" s="5">
        <f t="shared" si="102"/>
        <v>450</v>
      </c>
      <c r="H322" s="5">
        <f t="shared" si="102"/>
        <v>18</v>
      </c>
      <c r="I322" s="5"/>
      <c r="J322" s="5">
        <f t="shared" si="102"/>
        <v>450</v>
      </c>
      <c r="K322" s="8">
        <f>ROUND(J322,0)</f>
        <v>450</v>
      </c>
      <c r="L322" s="4"/>
      <c r="M322" s="8">
        <v>0</v>
      </c>
      <c r="N322" s="8">
        <v>0</v>
      </c>
      <c r="O322" s="9">
        <f>K322-N322</f>
        <v>450</v>
      </c>
    </row>
    <row r="323" ht="26" customHeight="1" spans="1:15">
      <c r="A323" s="4"/>
      <c r="B323" s="4"/>
      <c r="C323" s="4"/>
      <c r="D323" s="4" t="s">
        <v>393</v>
      </c>
      <c r="E323" s="5">
        <v>12</v>
      </c>
      <c r="F323" s="5">
        <v>30</v>
      </c>
      <c r="G323" s="5">
        <f>E323*F323</f>
        <v>360</v>
      </c>
      <c r="H323" s="5">
        <v>12</v>
      </c>
      <c r="I323" s="5">
        <v>30</v>
      </c>
      <c r="J323" s="5">
        <f>H323*I323</f>
        <v>360</v>
      </c>
      <c r="K323" s="8"/>
      <c r="L323" s="10" t="s">
        <v>22</v>
      </c>
      <c r="M323" s="8"/>
      <c r="N323" s="8"/>
      <c r="O323" s="9"/>
    </row>
    <row r="324" ht="26" customHeight="1" spans="1:15">
      <c r="A324" s="4"/>
      <c r="B324" s="4"/>
      <c r="C324" s="4"/>
      <c r="D324" s="4" t="s">
        <v>394</v>
      </c>
      <c r="E324" s="5">
        <v>5</v>
      </c>
      <c r="F324" s="5">
        <v>15</v>
      </c>
      <c r="G324" s="5">
        <f>E324*F324</f>
        <v>75</v>
      </c>
      <c r="H324" s="5">
        <v>5</v>
      </c>
      <c r="I324" s="5">
        <v>15</v>
      </c>
      <c r="J324" s="5">
        <f>H324*I324</f>
        <v>75</v>
      </c>
      <c r="K324" s="8"/>
      <c r="L324" s="10" t="s">
        <v>22</v>
      </c>
      <c r="M324" s="8"/>
      <c r="N324" s="8"/>
      <c r="O324" s="9"/>
    </row>
    <row r="325" ht="26" customHeight="1" spans="1:15">
      <c r="A325" s="4"/>
      <c r="B325" s="4"/>
      <c r="C325" s="4"/>
      <c r="D325" s="4" t="s">
        <v>395</v>
      </c>
      <c r="E325" s="5">
        <v>1</v>
      </c>
      <c r="F325" s="5">
        <v>15</v>
      </c>
      <c r="G325" s="5">
        <f>E325*F325</f>
        <v>15</v>
      </c>
      <c r="H325" s="5">
        <v>1</v>
      </c>
      <c r="I325" s="5">
        <v>15</v>
      </c>
      <c r="J325" s="5">
        <f>H325*I325</f>
        <v>15</v>
      </c>
      <c r="K325" s="8"/>
      <c r="L325" s="10" t="s">
        <v>22</v>
      </c>
      <c r="M325" s="8"/>
      <c r="N325" s="8"/>
      <c r="O325" s="9"/>
    </row>
    <row r="326" ht="26" customHeight="1" spans="1:15">
      <c r="A326" s="4"/>
      <c r="B326" s="4">
        <v>7</v>
      </c>
      <c r="C326" s="4" t="s">
        <v>396</v>
      </c>
      <c r="D326" s="4" t="s">
        <v>20</v>
      </c>
      <c r="E326" s="5">
        <f t="shared" ref="E326:J326" si="103">SUM(E327:E330)</f>
        <v>105</v>
      </c>
      <c r="F326" s="5"/>
      <c r="G326" s="5">
        <f t="shared" si="103"/>
        <v>1599.4976</v>
      </c>
      <c r="H326" s="5">
        <f t="shared" si="103"/>
        <v>100</v>
      </c>
      <c r="I326" s="5"/>
      <c r="J326" s="5">
        <f t="shared" si="103"/>
        <v>1573.0969</v>
      </c>
      <c r="K326" s="8">
        <f>ROUND(J326,0)</f>
        <v>1573</v>
      </c>
      <c r="L326" s="4"/>
      <c r="M326" s="8">
        <v>0</v>
      </c>
      <c r="N326" s="8">
        <v>0</v>
      </c>
      <c r="O326" s="9">
        <f>K326-N326</f>
        <v>1573</v>
      </c>
    </row>
    <row r="327" ht="26" customHeight="1" spans="1:15">
      <c r="A327" s="4"/>
      <c r="B327" s="4"/>
      <c r="C327" s="4"/>
      <c r="D327" s="4" t="s">
        <v>397</v>
      </c>
      <c r="E327" s="5">
        <v>38</v>
      </c>
      <c r="F327" s="5">
        <v>5.28</v>
      </c>
      <c r="G327" s="5">
        <f>E327*F327</f>
        <v>200.64</v>
      </c>
      <c r="H327" s="5">
        <v>33</v>
      </c>
      <c r="I327" s="5">
        <v>5.28</v>
      </c>
      <c r="J327" s="5">
        <f>H327*I327</f>
        <v>174.24</v>
      </c>
      <c r="K327" s="8"/>
      <c r="L327" s="11" t="s">
        <v>398</v>
      </c>
      <c r="M327" s="12"/>
      <c r="N327" s="8"/>
      <c r="O327" s="9"/>
    </row>
    <row r="328" ht="26" customHeight="1" spans="1:15">
      <c r="A328" s="4"/>
      <c r="B328" s="4"/>
      <c r="C328" s="4"/>
      <c r="D328" s="4" t="s">
        <v>399</v>
      </c>
      <c r="E328" s="5">
        <v>7</v>
      </c>
      <c r="F328" s="5">
        <v>29.1963</v>
      </c>
      <c r="G328" s="5">
        <f>E328*F328</f>
        <v>204.3741</v>
      </c>
      <c r="H328" s="5">
        <v>7</v>
      </c>
      <c r="I328" s="5">
        <v>29.1962</v>
      </c>
      <c r="J328" s="5">
        <f>H328*I328</f>
        <v>204.3734</v>
      </c>
      <c r="K328" s="8"/>
      <c r="L328" s="10" t="s">
        <v>22</v>
      </c>
      <c r="M328" s="8"/>
      <c r="N328" s="8"/>
      <c r="O328" s="9"/>
    </row>
    <row r="329" ht="26" customHeight="1" spans="1:15">
      <c r="A329" s="4"/>
      <c r="B329" s="4"/>
      <c r="C329" s="4"/>
      <c r="D329" s="4" t="s">
        <v>400</v>
      </c>
      <c r="E329" s="5">
        <v>59</v>
      </c>
      <c r="F329" s="5">
        <v>19.9065</v>
      </c>
      <c r="G329" s="5">
        <f>E329*F329</f>
        <v>1174.4835</v>
      </c>
      <c r="H329" s="5">
        <v>59</v>
      </c>
      <c r="I329" s="5">
        <v>19.9065</v>
      </c>
      <c r="J329" s="5">
        <f>H329*I329</f>
        <v>1174.4835</v>
      </c>
      <c r="K329" s="8"/>
      <c r="L329" s="10" t="s">
        <v>22</v>
      </c>
      <c r="M329" s="8"/>
      <c r="N329" s="8"/>
      <c r="O329" s="9"/>
    </row>
    <row r="330" ht="26" customHeight="1" spans="1:15">
      <c r="A330" s="4"/>
      <c r="B330" s="4"/>
      <c r="C330" s="4"/>
      <c r="D330" s="4" t="s">
        <v>401</v>
      </c>
      <c r="E330" s="5">
        <v>1</v>
      </c>
      <c r="F330" s="5">
        <v>20</v>
      </c>
      <c r="G330" s="5">
        <f>E330*F330</f>
        <v>20</v>
      </c>
      <c r="H330" s="5">
        <v>1</v>
      </c>
      <c r="I330" s="5">
        <v>20</v>
      </c>
      <c r="J330" s="5">
        <f>H330*I330</f>
        <v>20</v>
      </c>
      <c r="K330" s="8"/>
      <c r="L330" s="10" t="s">
        <v>22</v>
      </c>
      <c r="M330" s="8"/>
      <c r="N330" s="8"/>
      <c r="O330" s="9"/>
    </row>
    <row r="331" ht="26" customHeight="1" spans="1:15">
      <c r="A331" s="4"/>
      <c r="B331" s="4">
        <v>8</v>
      </c>
      <c r="C331" s="4" t="s">
        <v>402</v>
      </c>
      <c r="D331" s="4" t="s">
        <v>20</v>
      </c>
      <c r="E331" s="5">
        <f t="shared" ref="E331:J331" si="104">SUM(E332)</f>
        <v>40</v>
      </c>
      <c r="F331" s="5"/>
      <c r="G331" s="5">
        <f t="shared" si="104"/>
        <v>144</v>
      </c>
      <c r="H331" s="5">
        <f t="shared" si="104"/>
        <v>0</v>
      </c>
      <c r="I331" s="5"/>
      <c r="J331" s="5">
        <f t="shared" si="104"/>
        <v>0</v>
      </c>
      <c r="K331" s="8">
        <f>ROUND(J331,0)</f>
        <v>0</v>
      </c>
      <c r="L331" s="4"/>
      <c r="M331" s="8">
        <v>0</v>
      </c>
      <c r="N331" s="8">
        <v>0</v>
      </c>
      <c r="O331" s="9">
        <f>K331-N331</f>
        <v>0</v>
      </c>
    </row>
    <row r="332" ht="26" customHeight="1" spans="1:15">
      <c r="A332" s="4"/>
      <c r="B332" s="4"/>
      <c r="C332" s="4"/>
      <c r="D332" s="4" t="s">
        <v>403</v>
      </c>
      <c r="E332" s="5">
        <v>40</v>
      </c>
      <c r="F332" s="5">
        <v>3.6</v>
      </c>
      <c r="G332" s="5">
        <f>E332*F332</f>
        <v>144</v>
      </c>
      <c r="H332" s="5">
        <v>0</v>
      </c>
      <c r="I332" s="5">
        <v>0</v>
      </c>
      <c r="J332" s="5">
        <f>H332*I332</f>
        <v>0</v>
      </c>
      <c r="K332" s="8"/>
      <c r="L332" s="11" t="s">
        <v>404</v>
      </c>
      <c r="M332" s="12"/>
      <c r="N332" s="8"/>
      <c r="O332" s="9"/>
    </row>
    <row r="333" ht="26" customHeight="1" spans="1:15">
      <c r="A333" s="4" t="s">
        <v>405</v>
      </c>
      <c r="B333" s="4" t="s">
        <v>18</v>
      </c>
      <c r="C333" s="4"/>
      <c r="D333" s="4"/>
      <c r="E333" s="5">
        <f t="shared" ref="E333:J333" si="105">SUM(E334:E386)/2</f>
        <v>2885</v>
      </c>
      <c r="F333" s="5"/>
      <c r="G333" s="5">
        <f t="shared" si="105"/>
        <v>40251.2188</v>
      </c>
      <c r="H333" s="5">
        <f t="shared" si="105"/>
        <v>2831</v>
      </c>
      <c r="I333" s="5"/>
      <c r="J333" s="5">
        <f t="shared" si="105"/>
        <v>39717.6588</v>
      </c>
      <c r="K333" s="8">
        <f>SUM(K334:K371)</f>
        <v>39718</v>
      </c>
      <c r="L333" s="8"/>
      <c r="M333" s="8">
        <f>SUM(M334:M371)</f>
        <v>22846</v>
      </c>
      <c r="N333" s="8">
        <f>SUM(N334:N371)</f>
        <v>19890</v>
      </c>
      <c r="O333" s="8">
        <f>SUM(O334:O371)</f>
        <v>19828</v>
      </c>
    </row>
    <row r="334" ht="26" customHeight="1" spans="1:15">
      <c r="A334" s="4"/>
      <c r="B334" s="4">
        <v>1</v>
      </c>
      <c r="C334" s="4" t="s">
        <v>406</v>
      </c>
      <c r="D334" s="4" t="s">
        <v>20</v>
      </c>
      <c r="E334" s="5">
        <f t="shared" ref="E334:J334" si="106">SUM(E335:E346)</f>
        <v>176</v>
      </c>
      <c r="F334" s="5"/>
      <c r="G334" s="5">
        <f t="shared" si="106"/>
        <v>993.6075</v>
      </c>
      <c r="H334" s="5">
        <f t="shared" si="106"/>
        <v>165</v>
      </c>
      <c r="I334" s="5"/>
      <c r="J334" s="5">
        <f t="shared" si="106"/>
        <v>969.1215</v>
      </c>
      <c r="K334" s="8">
        <f>ROUND(J334,0)</f>
        <v>969</v>
      </c>
      <c r="L334" s="4"/>
      <c r="M334" s="8">
        <v>1758</v>
      </c>
      <c r="N334" s="8">
        <f>K334</f>
        <v>969</v>
      </c>
      <c r="O334" s="9">
        <f>K334-N334</f>
        <v>0</v>
      </c>
    </row>
    <row r="335" ht="26" customHeight="1" spans="1:15">
      <c r="A335" s="4"/>
      <c r="B335" s="4"/>
      <c r="C335" s="4"/>
      <c r="D335" s="4" t="s">
        <v>407</v>
      </c>
      <c r="E335" s="5">
        <v>9</v>
      </c>
      <c r="F335" s="5">
        <v>2.226</v>
      </c>
      <c r="G335" s="5">
        <f t="shared" ref="G335:G346" si="107">E335*F335</f>
        <v>20.034</v>
      </c>
      <c r="H335" s="5">
        <v>9</v>
      </c>
      <c r="I335" s="5">
        <v>2.226</v>
      </c>
      <c r="J335" s="5">
        <f t="shared" ref="J335:J346" si="108">H335*I335</f>
        <v>20.034</v>
      </c>
      <c r="K335" s="8"/>
      <c r="L335" s="10" t="s">
        <v>22</v>
      </c>
      <c r="M335" s="8"/>
      <c r="N335" s="8"/>
      <c r="O335" s="9"/>
    </row>
    <row r="336" ht="26" customHeight="1" spans="1:15">
      <c r="A336" s="4"/>
      <c r="B336" s="4"/>
      <c r="C336" s="4"/>
      <c r="D336" s="4" t="s">
        <v>408</v>
      </c>
      <c r="E336" s="5">
        <v>1</v>
      </c>
      <c r="F336" s="5">
        <v>5.94</v>
      </c>
      <c r="G336" s="5">
        <f t="shared" si="107"/>
        <v>5.94</v>
      </c>
      <c r="H336" s="5">
        <v>1</v>
      </c>
      <c r="I336" s="5">
        <v>5.94</v>
      </c>
      <c r="J336" s="5">
        <f t="shared" si="108"/>
        <v>5.94</v>
      </c>
      <c r="K336" s="8"/>
      <c r="L336" s="10" t="s">
        <v>22</v>
      </c>
      <c r="M336" s="8"/>
      <c r="N336" s="8"/>
      <c r="O336" s="9"/>
    </row>
    <row r="337" ht="26" customHeight="1" spans="1:15">
      <c r="A337" s="4"/>
      <c r="B337" s="4"/>
      <c r="C337" s="4"/>
      <c r="D337" s="4" t="s">
        <v>409</v>
      </c>
      <c r="E337" s="5">
        <v>1</v>
      </c>
      <c r="F337" s="5">
        <v>7.039</v>
      </c>
      <c r="G337" s="5">
        <f t="shared" si="107"/>
        <v>7.039</v>
      </c>
      <c r="H337" s="5">
        <v>1</v>
      </c>
      <c r="I337" s="5">
        <v>7.039</v>
      </c>
      <c r="J337" s="5">
        <f t="shared" si="108"/>
        <v>7.039</v>
      </c>
      <c r="K337" s="8"/>
      <c r="L337" s="10" t="s">
        <v>22</v>
      </c>
      <c r="M337" s="8"/>
      <c r="N337" s="8"/>
      <c r="O337" s="9"/>
    </row>
    <row r="338" ht="26" customHeight="1" spans="1:15">
      <c r="A338" s="4"/>
      <c r="B338" s="4"/>
      <c r="C338" s="4"/>
      <c r="D338" s="4" t="s">
        <v>410</v>
      </c>
      <c r="E338" s="5">
        <v>27</v>
      </c>
      <c r="F338" s="5">
        <v>2.226</v>
      </c>
      <c r="G338" s="5">
        <f t="shared" si="107"/>
        <v>60.102</v>
      </c>
      <c r="H338" s="5">
        <v>16</v>
      </c>
      <c r="I338" s="5">
        <v>2.226</v>
      </c>
      <c r="J338" s="5">
        <f t="shared" si="108"/>
        <v>35.616</v>
      </c>
      <c r="K338" s="8"/>
      <c r="L338" s="11" t="s">
        <v>411</v>
      </c>
      <c r="M338" s="12"/>
      <c r="N338" s="8"/>
      <c r="O338" s="9"/>
    </row>
    <row r="339" ht="26" customHeight="1" spans="1:15">
      <c r="A339" s="4"/>
      <c r="B339" s="4"/>
      <c r="C339" s="4"/>
      <c r="D339" s="4" t="s">
        <v>412</v>
      </c>
      <c r="E339" s="5">
        <v>3</v>
      </c>
      <c r="F339" s="5">
        <v>2.7975</v>
      </c>
      <c r="G339" s="5">
        <f t="shared" si="107"/>
        <v>8.3925</v>
      </c>
      <c r="H339" s="5">
        <v>3</v>
      </c>
      <c r="I339" s="5">
        <v>2.7975</v>
      </c>
      <c r="J339" s="5">
        <f t="shared" si="108"/>
        <v>8.3925</v>
      </c>
      <c r="K339" s="8"/>
      <c r="L339" s="10" t="s">
        <v>22</v>
      </c>
      <c r="M339" s="8"/>
      <c r="N339" s="8"/>
      <c r="O339" s="9"/>
    </row>
    <row r="340" ht="26" customHeight="1" spans="1:15">
      <c r="A340" s="4"/>
      <c r="B340" s="4"/>
      <c r="C340" s="4"/>
      <c r="D340" s="4" t="s">
        <v>413</v>
      </c>
      <c r="E340" s="5">
        <v>7</v>
      </c>
      <c r="F340" s="5">
        <v>3.51</v>
      </c>
      <c r="G340" s="5">
        <f t="shared" si="107"/>
        <v>24.57</v>
      </c>
      <c r="H340" s="5">
        <v>7</v>
      </c>
      <c r="I340" s="5">
        <v>3.51</v>
      </c>
      <c r="J340" s="5">
        <f t="shared" si="108"/>
        <v>24.57</v>
      </c>
      <c r="K340" s="8"/>
      <c r="L340" s="10" t="s">
        <v>22</v>
      </c>
      <c r="M340" s="8"/>
      <c r="N340" s="8"/>
      <c r="O340" s="9"/>
    </row>
    <row r="341" ht="26" customHeight="1" spans="1:15">
      <c r="A341" s="4"/>
      <c r="B341" s="4"/>
      <c r="C341" s="4"/>
      <c r="D341" s="4" t="s">
        <v>414</v>
      </c>
      <c r="E341" s="5">
        <v>26</v>
      </c>
      <c r="F341" s="5">
        <v>5.94</v>
      </c>
      <c r="G341" s="5">
        <f t="shared" si="107"/>
        <v>154.44</v>
      </c>
      <c r="H341" s="5">
        <v>26</v>
      </c>
      <c r="I341" s="5">
        <v>5.94</v>
      </c>
      <c r="J341" s="5">
        <f t="shared" si="108"/>
        <v>154.44</v>
      </c>
      <c r="K341" s="8"/>
      <c r="L341" s="10" t="s">
        <v>22</v>
      </c>
      <c r="M341" s="8"/>
      <c r="N341" s="8"/>
      <c r="O341" s="9"/>
    </row>
    <row r="342" ht="26" customHeight="1" spans="1:15">
      <c r="A342" s="4"/>
      <c r="B342" s="4"/>
      <c r="C342" s="4"/>
      <c r="D342" s="4" t="s">
        <v>415</v>
      </c>
      <c r="E342" s="5">
        <v>1</v>
      </c>
      <c r="F342" s="5">
        <v>3.51</v>
      </c>
      <c r="G342" s="5">
        <f t="shared" si="107"/>
        <v>3.51</v>
      </c>
      <c r="H342" s="5">
        <v>1</v>
      </c>
      <c r="I342" s="5">
        <v>3.51</v>
      </c>
      <c r="J342" s="5">
        <f t="shared" si="108"/>
        <v>3.51</v>
      </c>
      <c r="K342" s="8"/>
      <c r="L342" s="10" t="s">
        <v>22</v>
      </c>
      <c r="M342" s="8"/>
      <c r="N342" s="8"/>
      <c r="O342" s="9"/>
    </row>
    <row r="343" ht="26" customHeight="1" spans="1:15">
      <c r="A343" s="4"/>
      <c r="B343" s="4"/>
      <c r="C343" s="4"/>
      <c r="D343" s="4" t="s">
        <v>416</v>
      </c>
      <c r="E343" s="5">
        <v>21</v>
      </c>
      <c r="F343" s="5">
        <v>3.51</v>
      </c>
      <c r="G343" s="5">
        <f t="shared" si="107"/>
        <v>73.71</v>
      </c>
      <c r="H343" s="5">
        <v>21</v>
      </c>
      <c r="I343" s="5">
        <v>3.51</v>
      </c>
      <c r="J343" s="5">
        <f t="shared" si="108"/>
        <v>73.71</v>
      </c>
      <c r="K343" s="8"/>
      <c r="L343" s="10" t="s">
        <v>22</v>
      </c>
      <c r="M343" s="8"/>
      <c r="N343" s="8"/>
      <c r="O343" s="9"/>
    </row>
    <row r="344" ht="26" customHeight="1" spans="1:15">
      <c r="A344" s="4"/>
      <c r="B344" s="4"/>
      <c r="C344" s="4"/>
      <c r="D344" s="4" t="s">
        <v>417</v>
      </c>
      <c r="E344" s="5">
        <v>50</v>
      </c>
      <c r="F344" s="5">
        <v>7.039</v>
      </c>
      <c r="G344" s="5">
        <f t="shared" si="107"/>
        <v>351.95</v>
      </c>
      <c r="H344" s="5">
        <v>50</v>
      </c>
      <c r="I344" s="5">
        <v>7.039</v>
      </c>
      <c r="J344" s="5">
        <f t="shared" si="108"/>
        <v>351.95</v>
      </c>
      <c r="K344" s="8"/>
      <c r="L344" s="10" t="s">
        <v>22</v>
      </c>
      <c r="M344" s="8"/>
      <c r="N344" s="8"/>
      <c r="O344" s="9"/>
    </row>
    <row r="345" ht="26" customHeight="1" spans="1:15">
      <c r="A345" s="4"/>
      <c r="B345" s="4"/>
      <c r="C345" s="4"/>
      <c r="D345" s="4" t="s">
        <v>418</v>
      </c>
      <c r="E345" s="5">
        <v>20</v>
      </c>
      <c r="F345" s="5">
        <v>9.532</v>
      </c>
      <c r="G345" s="5">
        <f t="shared" si="107"/>
        <v>190.64</v>
      </c>
      <c r="H345" s="5">
        <v>20</v>
      </c>
      <c r="I345" s="5">
        <v>9.532</v>
      </c>
      <c r="J345" s="5">
        <f t="shared" si="108"/>
        <v>190.64</v>
      </c>
      <c r="K345" s="8"/>
      <c r="L345" s="10" t="s">
        <v>22</v>
      </c>
      <c r="M345" s="8"/>
      <c r="N345" s="8"/>
      <c r="O345" s="9"/>
    </row>
    <row r="346" ht="26" customHeight="1" spans="1:15">
      <c r="A346" s="4"/>
      <c r="B346" s="4"/>
      <c r="C346" s="4"/>
      <c r="D346" s="4" t="s">
        <v>419</v>
      </c>
      <c r="E346" s="5">
        <v>10</v>
      </c>
      <c r="F346" s="5">
        <v>9.328</v>
      </c>
      <c r="G346" s="5">
        <f t="shared" si="107"/>
        <v>93.28</v>
      </c>
      <c r="H346" s="5">
        <v>10</v>
      </c>
      <c r="I346" s="5">
        <v>9.328</v>
      </c>
      <c r="J346" s="5">
        <f t="shared" si="108"/>
        <v>93.28</v>
      </c>
      <c r="K346" s="8"/>
      <c r="L346" s="10" t="s">
        <v>22</v>
      </c>
      <c r="M346" s="8"/>
      <c r="N346" s="8"/>
      <c r="O346" s="9"/>
    </row>
    <row r="347" ht="26" customHeight="1" spans="1:15">
      <c r="A347" s="4"/>
      <c r="B347" s="4">
        <v>2</v>
      </c>
      <c r="C347" s="4" t="s">
        <v>420</v>
      </c>
      <c r="D347" s="4" t="s">
        <v>20</v>
      </c>
      <c r="E347" s="5">
        <f t="shared" ref="E347:J347" si="109">SUM(E348:E351)</f>
        <v>188</v>
      </c>
      <c r="F347" s="5"/>
      <c r="G347" s="5">
        <f t="shared" si="109"/>
        <v>1039.824</v>
      </c>
      <c r="H347" s="5">
        <f t="shared" si="109"/>
        <v>177</v>
      </c>
      <c r="I347" s="5"/>
      <c r="J347" s="5">
        <f t="shared" si="109"/>
        <v>979.74</v>
      </c>
      <c r="K347" s="8">
        <f>ROUND(J347,0)</f>
        <v>980</v>
      </c>
      <c r="L347" s="4"/>
      <c r="M347" s="8">
        <v>0</v>
      </c>
      <c r="N347" s="8">
        <v>0</v>
      </c>
      <c r="O347" s="9">
        <f>K347-N347</f>
        <v>980</v>
      </c>
    </row>
    <row r="348" ht="26" customHeight="1" spans="1:15">
      <c r="A348" s="4"/>
      <c r="B348" s="4"/>
      <c r="C348" s="4"/>
      <c r="D348" s="4" t="s">
        <v>421</v>
      </c>
      <c r="E348" s="5">
        <v>8</v>
      </c>
      <c r="F348" s="5">
        <v>4.716</v>
      </c>
      <c r="G348" s="5">
        <f>E348*F348</f>
        <v>37.728</v>
      </c>
      <c r="H348" s="5">
        <v>6</v>
      </c>
      <c r="I348" s="5">
        <v>4.716</v>
      </c>
      <c r="J348" s="5">
        <f>H348*I348</f>
        <v>28.296</v>
      </c>
      <c r="K348" s="8"/>
      <c r="L348" s="11" t="s">
        <v>286</v>
      </c>
      <c r="M348" s="12"/>
      <c r="N348" s="8"/>
      <c r="O348" s="9"/>
    </row>
    <row r="349" ht="26" customHeight="1" spans="1:15">
      <c r="A349" s="4"/>
      <c r="B349" s="4"/>
      <c r="C349" s="4"/>
      <c r="D349" s="4" t="s">
        <v>422</v>
      </c>
      <c r="E349" s="5">
        <v>3</v>
      </c>
      <c r="F349" s="5">
        <v>5.628</v>
      </c>
      <c r="G349" s="5">
        <f>E349*F349</f>
        <v>16.884</v>
      </c>
      <c r="H349" s="5">
        <v>3</v>
      </c>
      <c r="I349" s="5">
        <v>5.628</v>
      </c>
      <c r="J349" s="5">
        <f>H349*I349</f>
        <v>16.884</v>
      </c>
      <c r="K349" s="8"/>
      <c r="L349" s="10" t="s">
        <v>22</v>
      </c>
      <c r="M349" s="8"/>
      <c r="N349" s="8"/>
      <c r="O349" s="9"/>
    </row>
    <row r="350" ht="26" customHeight="1" spans="1:15">
      <c r="A350" s="4"/>
      <c r="B350" s="4"/>
      <c r="C350" s="4"/>
      <c r="D350" s="4" t="s">
        <v>423</v>
      </c>
      <c r="E350" s="5">
        <v>12</v>
      </c>
      <c r="F350" s="5">
        <v>4.716</v>
      </c>
      <c r="G350" s="5">
        <f>E350*F350</f>
        <v>56.592</v>
      </c>
      <c r="H350" s="5">
        <v>12</v>
      </c>
      <c r="I350" s="5">
        <v>4.716</v>
      </c>
      <c r="J350" s="5">
        <f>H350*I350</f>
        <v>56.592</v>
      </c>
      <c r="K350" s="8"/>
      <c r="L350" s="10" t="s">
        <v>22</v>
      </c>
      <c r="M350" s="8"/>
      <c r="N350" s="8"/>
      <c r="O350" s="9"/>
    </row>
    <row r="351" ht="26" customHeight="1" spans="1:15">
      <c r="A351" s="4"/>
      <c r="B351" s="4"/>
      <c r="C351" s="4"/>
      <c r="D351" s="4" t="s">
        <v>424</v>
      </c>
      <c r="E351" s="5">
        <v>165</v>
      </c>
      <c r="F351" s="5">
        <v>5.628</v>
      </c>
      <c r="G351" s="5">
        <f>E351*F351</f>
        <v>928.62</v>
      </c>
      <c r="H351" s="5">
        <v>156</v>
      </c>
      <c r="I351" s="5">
        <v>5.628</v>
      </c>
      <c r="J351" s="5">
        <f>H351*I351</f>
        <v>877.968</v>
      </c>
      <c r="K351" s="8"/>
      <c r="L351" s="11" t="s">
        <v>425</v>
      </c>
      <c r="M351" s="12"/>
      <c r="N351" s="8"/>
      <c r="O351" s="9"/>
    </row>
    <row r="352" ht="26" customHeight="1" spans="1:15">
      <c r="A352" s="4"/>
      <c r="B352" s="4">
        <v>3</v>
      </c>
      <c r="C352" s="4" t="s">
        <v>426</v>
      </c>
      <c r="D352" s="4" t="s">
        <v>20</v>
      </c>
      <c r="E352" s="5">
        <f t="shared" ref="E352:J352" si="110">SUM(E353:E356)</f>
        <v>36</v>
      </c>
      <c r="F352" s="5"/>
      <c r="G352" s="5">
        <f t="shared" si="110"/>
        <v>254.293</v>
      </c>
      <c r="H352" s="5">
        <f t="shared" si="110"/>
        <v>36</v>
      </c>
      <c r="I352" s="5"/>
      <c r="J352" s="5">
        <f t="shared" si="110"/>
        <v>254.293</v>
      </c>
      <c r="K352" s="8">
        <f>ROUND(J352,0)</f>
        <v>254</v>
      </c>
      <c r="L352" s="4"/>
      <c r="M352" s="8">
        <v>872</v>
      </c>
      <c r="N352" s="8">
        <f>K352</f>
        <v>254</v>
      </c>
      <c r="O352" s="9">
        <f>K352-N352</f>
        <v>0</v>
      </c>
    </row>
    <row r="353" ht="26" customHeight="1" spans="1:15">
      <c r="A353" s="4"/>
      <c r="B353" s="4"/>
      <c r="C353" s="4"/>
      <c r="D353" s="4" t="s">
        <v>427</v>
      </c>
      <c r="E353" s="5">
        <v>10</v>
      </c>
      <c r="F353" s="5">
        <v>2.5344</v>
      </c>
      <c r="G353" s="5">
        <f>E353*F353</f>
        <v>25.344</v>
      </c>
      <c r="H353" s="5">
        <v>10</v>
      </c>
      <c r="I353" s="5">
        <v>2.5344</v>
      </c>
      <c r="J353" s="5">
        <f>H353*I353</f>
        <v>25.344</v>
      </c>
      <c r="K353" s="8"/>
      <c r="L353" s="10" t="s">
        <v>22</v>
      </c>
      <c r="M353" s="8"/>
      <c r="N353" s="8"/>
      <c r="O353" s="9"/>
    </row>
    <row r="354" ht="26" customHeight="1" spans="1:15">
      <c r="A354" s="4"/>
      <c r="B354" s="4"/>
      <c r="C354" s="4"/>
      <c r="D354" s="4" t="s">
        <v>428</v>
      </c>
      <c r="E354" s="5">
        <v>1</v>
      </c>
      <c r="F354" s="5">
        <v>8.4</v>
      </c>
      <c r="G354" s="5">
        <f>E354*F354</f>
        <v>8.4</v>
      </c>
      <c r="H354" s="5">
        <v>1</v>
      </c>
      <c r="I354" s="5">
        <v>8.4</v>
      </c>
      <c r="J354" s="5">
        <f>H354*I354</f>
        <v>8.4</v>
      </c>
      <c r="K354" s="8"/>
      <c r="L354" s="10" t="s">
        <v>22</v>
      </c>
      <c r="M354" s="8"/>
      <c r="N354" s="8"/>
      <c r="O354" s="9"/>
    </row>
    <row r="355" ht="26" customHeight="1" spans="1:15">
      <c r="A355" s="4"/>
      <c r="B355" s="4"/>
      <c r="C355" s="4"/>
      <c r="D355" s="4" t="s">
        <v>429</v>
      </c>
      <c r="E355" s="5">
        <v>14</v>
      </c>
      <c r="F355" s="5">
        <v>8.4</v>
      </c>
      <c r="G355" s="5">
        <f>E355*F355</f>
        <v>117.6</v>
      </c>
      <c r="H355" s="5">
        <v>14</v>
      </c>
      <c r="I355" s="5">
        <v>8.4</v>
      </c>
      <c r="J355" s="5">
        <f>H355*I355</f>
        <v>117.6</v>
      </c>
      <c r="K355" s="8"/>
      <c r="L355" s="10" t="s">
        <v>22</v>
      </c>
      <c r="M355" s="8"/>
      <c r="N355" s="8"/>
      <c r="O355" s="9"/>
    </row>
    <row r="356" ht="26" customHeight="1" spans="1:15">
      <c r="A356" s="4"/>
      <c r="B356" s="4"/>
      <c r="C356" s="4"/>
      <c r="D356" s="4" t="s">
        <v>430</v>
      </c>
      <c r="E356" s="5">
        <v>11</v>
      </c>
      <c r="F356" s="5">
        <v>9.359</v>
      </c>
      <c r="G356" s="5">
        <f>E356*F356</f>
        <v>102.949</v>
      </c>
      <c r="H356" s="5">
        <v>11</v>
      </c>
      <c r="I356" s="5">
        <v>9.359</v>
      </c>
      <c r="J356" s="5">
        <f>H356*I356</f>
        <v>102.949</v>
      </c>
      <c r="K356" s="8"/>
      <c r="L356" s="10" t="s">
        <v>22</v>
      </c>
      <c r="M356" s="8"/>
      <c r="N356" s="8"/>
      <c r="O356" s="9"/>
    </row>
    <row r="357" ht="26" customHeight="1" spans="1:15">
      <c r="A357" s="4"/>
      <c r="B357" s="4">
        <v>4</v>
      </c>
      <c r="C357" s="4" t="s">
        <v>431</v>
      </c>
      <c r="D357" s="4" t="s">
        <v>20</v>
      </c>
      <c r="E357" s="5">
        <f t="shared" ref="E357:J357" si="111">SUM(E358:E359)</f>
        <v>56</v>
      </c>
      <c r="F357" s="5"/>
      <c r="G357" s="5">
        <f t="shared" si="111"/>
        <v>1149.55</v>
      </c>
      <c r="H357" s="5">
        <f t="shared" si="111"/>
        <v>53</v>
      </c>
      <c r="I357" s="5"/>
      <c r="J357" s="5">
        <f t="shared" si="111"/>
        <v>1060</v>
      </c>
      <c r="K357" s="8">
        <f>ROUND(J357,0)</f>
        <v>1060</v>
      </c>
      <c r="L357" s="4"/>
      <c r="M357" s="8">
        <v>0</v>
      </c>
      <c r="N357" s="8">
        <v>0</v>
      </c>
      <c r="O357" s="9">
        <f>K357-N357</f>
        <v>1060</v>
      </c>
    </row>
    <row r="358" ht="26" customHeight="1" spans="1:15">
      <c r="A358" s="4"/>
      <c r="B358" s="4"/>
      <c r="C358" s="4"/>
      <c r="D358" s="4" t="s">
        <v>432</v>
      </c>
      <c r="E358" s="5">
        <v>3</v>
      </c>
      <c r="F358" s="5">
        <v>29.85</v>
      </c>
      <c r="G358" s="5">
        <f>E358*F358</f>
        <v>89.55</v>
      </c>
      <c r="H358" s="5">
        <v>0</v>
      </c>
      <c r="I358" s="5">
        <v>0</v>
      </c>
      <c r="J358" s="5">
        <f>H358*I358</f>
        <v>0</v>
      </c>
      <c r="K358" s="8"/>
      <c r="L358" s="11" t="s">
        <v>192</v>
      </c>
      <c r="M358" s="12"/>
      <c r="N358" s="8"/>
      <c r="O358" s="9"/>
    </row>
    <row r="359" ht="26" customHeight="1" spans="1:15">
      <c r="A359" s="4"/>
      <c r="B359" s="4"/>
      <c r="C359" s="4"/>
      <c r="D359" s="4" t="s">
        <v>433</v>
      </c>
      <c r="E359" s="5">
        <v>53</v>
      </c>
      <c r="F359" s="5">
        <v>20</v>
      </c>
      <c r="G359" s="5">
        <f>E359*F359</f>
        <v>1060</v>
      </c>
      <c r="H359" s="5">
        <v>53</v>
      </c>
      <c r="I359" s="5">
        <v>20</v>
      </c>
      <c r="J359" s="5">
        <f>H359*I359</f>
        <v>1060</v>
      </c>
      <c r="K359" s="8"/>
      <c r="L359" s="10" t="s">
        <v>22</v>
      </c>
      <c r="M359" s="8"/>
      <c r="N359" s="8"/>
      <c r="O359" s="9"/>
    </row>
    <row r="360" ht="26" customHeight="1" spans="1:15">
      <c r="A360" s="4"/>
      <c r="B360" s="4">
        <v>5</v>
      </c>
      <c r="C360" s="4" t="s">
        <v>434</v>
      </c>
      <c r="D360" s="4" t="s">
        <v>20</v>
      </c>
      <c r="E360" s="5">
        <f t="shared" ref="E360:J360" si="112">SUM(E361:E365)</f>
        <v>598</v>
      </c>
      <c r="F360" s="5"/>
      <c r="G360" s="5">
        <f t="shared" si="112"/>
        <v>8404.372</v>
      </c>
      <c r="H360" s="5">
        <f t="shared" si="112"/>
        <v>591</v>
      </c>
      <c r="I360" s="5"/>
      <c r="J360" s="5">
        <f t="shared" si="112"/>
        <v>8338.572</v>
      </c>
      <c r="K360" s="8">
        <f>ROUND(J360,0)</f>
        <v>8339</v>
      </c>
      <c r="L360" s="4"/>
      <c r="M360" s="8">
        <v>6826</v>
      </c>
      <c r="N360" s="8">
        <f>M360</f>
        <v>6826</v>
      </c>
      <c r="O360" s="9">
        <f>K360-N360</f>
        <v>1513</v>
      </c>
    </row>
    <row r="361" ht="26" customHeight="1" spans="1:15">
      <c r="A361" s="4"/>
      <c r="B361" s="4"/>
      <c r="C361" s="4"/>
      <c r="D361" s="4" t="s">
        <v>435</v>
      </c>
      <c r="E361" s="5">
        <v>435</v>
      </c>
      <c r="F361" s="5">
        <v>9.4</v>
      </c>
      <c r="G361" s="5">
        <f>E361*F361</f>
        <v>4089</v>
      </c>
      <c r="H361" s="5">
        <v>428</v>
      </c>
      <c r="I361" s="5">
        <v>9.4</v>
      </c>
      <c r="J361" s="5">
        <f>H361*I361</f>
        <v>4023.2</v>
      </c>
      <c r="K361" s="8"/>
      <c r="L361" s="11" t="s">
        <v>436</v>
      </c>
      <c r="M361" s="12"/>
      <c r="N361" s="8"/>
      <c r="O361" s="9"/>
    </row>
    <row r="362" ht="26" customHeight="1" spans="1:15">
      <c r="A362" s="4"/>
      <c r="B362" s="4"/>
      <c r="C362" s="4"/>
      <c r="D362" s="4" t="s">
        <v>437</v>
      </c>
      <c r="E362" s="5">
        <v>1</v>
      </c>
      <c r="F362" s="5">
        <v>30</v>
      </c>
      <c r="G362" s="5">
        <f>E362*F362</f>
        <v>30</v>
      </c>
      <c r="H362" s="5">
        <v>1</v>
      </c>
      <c r="I362" s="5">
        <v>30</v>
      </c>
      <c r="J362" s="5">
        <f>H362*I362</f>
        <v>30</v>
      </c>
      <c r="K362" s="8"/>
      <c r="L362" s="10" t="s">
        <v>22</v>
      </c>
      <c r="M362" s="8"/>
      <c r="N362" s="8"/>
      <c r="O362" s="9"/>
    </row>
    <row r="363" ht="26" customHeight="1" spans="1:15">
      <c r="A363" s="4"/>
      <c r="B363" s="4"/>
      <c r="C363" s="4"/>
      <c r="D363" s="4" t="s">
        <v>438</v>
      </c>
      <c r="E363" s="5">
        <v>106</v>
      </c>
      <c r="F363" s="5">
        <v>29.862</v>
      </c>
      <c r="G363" s="5">
        <f>E363*F363</f>
        <v>3165.372</v>
      </c>
      <c r="H363" s="5">
        <v>106</v>
      </c>
      <c r="I363" s="5">
        <v>29.862</v>
      </c>
      <c r="J363" s="5">
        <f>H363*I363</f>
        <v>3165.372</v>
      </c>
      <c r="K363" s="8"/>
      <c r="L363" s="10" t="s">
        <v>22</v>
      </c>
      <c r="M363" s="8"/>
      <c r="N363" s="8"/>
      <c r="O363" s="9"/>
    </row>
    <row r="364" ht="26" customHeight="1" spans="1:15">
      <c r="A364" s="4"/>
      <c r="B364" s="4"/>
      <c r="C364" s="4"/>
      <c r="D364" s="4" t="s">
        <v>439</v>
      </c>
      <c r="E364" s="5">
        <v>20</v>
      </c>
      <c r="F364" s="5">
        <v>20</v>
      </c>
      <c r="G364" s="5">
        <f>E364*F364</f>
        <v>400</v>
      </c>
      <c r="H364" s="5">
        <v>20</v>
      </c>
      <c r="I364" s="5">
        <v>20</v>
      </c>
      <c r="J364" s="5">
        <f>H364*I364</f>
        <v>400</v>
      </c>
      <c r="K364" s="8"/>
      <c r="L364" s="10" t="s">
        <v>22</v>
      </c>
      <c r="M364" s="8"/>
      <c r="N364" s="8"/>
      <c r="O364" s="9"/>
    </row>
    <row r="365" ht="26" customHeight="1" spans="1:15">
      <c r="A365" s="4"/>
      <c r="B365" s="4"/>
      <c r="C365" s="4"/>
      <c r="D365" s="4" t="s">
        <v>440</v>
      </c>
      <c r="E365" s="5">
        <v>36</v>
      </c>
      <c r="F365" s="5">
        <v>20</v>
      </c>
      <c r="G365" s="5">
        <f>E365*F365</f>
        <v>720</v>
      </c>
      <c r="H365" s="5">
        <v>36</v>
      </c>
      <c r="I365" s="5">
        <v>20</v>
      </c>
      <c r="J365" s="5">
        <f>H365*I365</f>
        <v>720</v>
      </c>
      <c r="K365" s="8"/>
      <c r="L365" s="10" t="s">
        <v>22</v>
      </c>
      <c r="M365" s="8"/>
      <c r="N365" s="8"/>
      <c r="O365" s="9"/>
    </row>
    <row r="366" ht="26" customHeight="1" spans="1:15">
      <c r="A366" s="4"/>
      <c r="B366" s="4">
        <v>6</v>
      </c>
      <c r="C366" s="4" t="s">
        <v>441</v>
      </c>
      <c r="D366" s="4" t="s">
        <v>20</v>
      </c>
      <c r="E366" s="5">
        <f t="shared" ref="E366:J366" si="113">SUM(E367)</f>
        <v>5</v>
      </c>
      <c r="F366" s="5"/>
      <c r="G366" s="5">
        <f t="shared" si="113"/>
        <v>19.44</v>
      </c>
      <c r="H366" s="5">
        <f t="shared" si="113"/>
        <v>0</v>
      </c>
      <c r="I366" s="5"/>
      <c r="J366" s="5">
        <f t="shared" si="113"/>
        <v>0</v>
      </c>
      <c r="K366" s="8">
        <f>ROUND(J366,0)</f>
        <v>0</v>
      </c>
      <c r="L366" s="4"/>
      <c r="M366" s="8">
        <v>1224</v>
      </c>
      <c r="N366" s="8">
        <f>K366</f>
        <v>0</v>
      </c>
      <c r="O366" s="9">
        <f>K366-N366</f>
        <v>0</v>
      </c>
    </row>
    <row r="367" ht="26" customHeight="1" spans="1:15">
      <c r="A367" s="4"/>
      <c r="B367" s="4"/>
      <c r="C367" s="4"/>
      <c r="D367" s="4" t="s">
        <v>442</v>
      </c>
      <c r="E367" s="5">
        <v>5</v>
      </c>
      <c r="F367" s="5">
        <v>3.888</v>
      </c>
      <c r="G367" s="5">
        <f>E367*F367</f>
        <v>19.44</v>
      </c>
      <c r="H367" s="5">
        <v>0</v>
      </c>
      <c r="I367" s="5">
        <v>0</v>
      </c>
      <c r="J367" s="5">
        <f>H367*I367</f>
        <v>0</v>
      </c>
      <c r="K367" s="8"/>
      <c r="L367" s="11" t="s">
        <v>443</v>
      </c>
      <c r="M367" s="12"/>
      <c r="N367" s="8"/>
      <c r="O367" s="9"/>
    </row>
    <row r="368" ht="26" customHeight="1" spans="1:15">
      <c r="A368" s="4"/>
      <c r="B368" s="4">
        <v>7</v>
      </c>
      <c r="C368" s="4" t="s">
        <v>444</v>
      </c>
      <c r="D368" s="4" t="s">
        <v>20</v>
      </c>
      <c r="E368" s="5">
        <f t="shared" ref="E368:J368" si="114">SUM(E369:E370)</f>
        <v>544</v>
      </c>
      <c r="F368" s="5"/>
      <c r="G368" s="5">
        <f t="shared" si="114"/>
        <v>16275</v>
      </c>
      <c r="H368" s="5">
        <f t="shared" si="114"/>
        <v>544</v>
      </c>
      <c r="I368" s="5"/>
      <c r="J368" s="5">
        <f t="shared" si="114"/>
        <v>16275</v>
      </c>
      <c r="K368" s="8">
        <f>ROUND(J368,0)</f>
        <v>16275</v>
      </c>
      <c r="L368" s="4"/>
      <c r="M368" s="8">
        <v>0</v>
      </c>
      <c r="N368" s="8">
        <v>0</v>
      </c>
      <c r="O368" s="9">
        <f>K368-N368</f>
        <v>16275</v>
      </c>
    </row>
    <row r="369" ht="26" customHeight="1" spans="1:15">
      <c r="A369" s="4"/>
      <c r="B369" s="4"/>
      <c r="C369" s="4"/>
      <c r="D369" s="4" t="s">
        <v>445</v>
      </c>
      <c r="E369" s="5">
        <v>541</v>
      </c>
      <c r="F369" s="5">
        <v>30</v>
      </c>
      <c r="G369" s="5">
        <f>E369*F369</f>
        <v>16230</v>
      </c>
      <c r="H369" s="5">
        <v>541</v>
      </c>
      <c r="I369" s="5">
        <v>30</v>
      </c>
      <c r="J369" s="5">
        <f>H369*I369</f>
        <v>16230</v>
      </c>
      <c r="K369" s="8"/>
      <c r="L369" s="10" t="s">
        <v>22</v>
      </c>
      <c r="M369" s="8"/>
      <c r="N369" s="8"/>
      <c r="O369" s="9"/>
    </row>
    <row r="370" ht="26" customHeight="1" spans="1:15">
      <c r="A370" s="4"/>
      <c r="B370" s="4"/>
      <c r="C370" s="4"/>
      <c r="D370" s="4" t="s">
        <v>446</v>
      </c>
      <c r="E370" s="5">
        <v>3</v>
      </c>
      <c r="F370" s="5">
        <v>15</v>
      </c>
      <c r="G370" s="5">
        <f>E370*F370</f>
        <v>45</v>
      </c>
      <c r="H370" s="5">
        <v>3</v>
      </c>
      <c r="I370" s="5">
        <v>15</v>
      </c>
      <c r="J370" s="5">
        <f>H370*I370</f>
        <v>45</v>
      </c>
      <c r="K370" s="8"/>
      <c r="L370" s="10" t="s">
        <v>22</v>
      </c>
      <c r="M370" s="8"/>
      <c r="N370" s="8"/>
      <c r="O370" s="9"/>
    </row>
    <row r="371" ht="26" customHeight="1" spans="1:15">
      <c r="A371" s="4"/>
      <c r="B371" s="4">
        <v>8</v>
      </c>
      <c r="C371" s="4" t="s">
        <v>447</v>
      </c>
      <c r="D371" s="4" t="s">
        <v>20</v>
      </c>
      <c r="E371" s="5">
        <f t="shared" ref="E371:J371" si="115">SUM(E372:E386)</f>
        <v>1282</v>
      </c>
      <c r="F371" s="5"/>
      <c r="G371" s="5">
        <f t="shared" si="115"/>
        <v>12115.1323</v>
      </c>
      <c r="H371" s="5">
        <f t="shared" si="115"/>
        <v>1265</v>
      </c>
      <c r="I371" s="5"/>
      <c r="J371" s="5">
        <f t="shared" si="115"/>
        <v>11840.9323</v>
      </c>
      <c r="K371" s="8">
        <f>ROUND(J371,0)</f>
        <v>11841</v>
      </c>
      <c r="L371" s="4"/>
      <c r="M371" s="8">
        <v>12166</v>
      </c>
      <c r="N371" s="8">
        <f>K371</f>
        <v>11841</v>
      </c>
      <c r="O371" s="9">
        <f>K371-N371</f>
        <v>0</v>
      </c>
    </row>
    <row r="372" ht="26" customHeight="1" spans="1:15">
      <c r="A372" s="4"/>
      <c r="B372" s="4"/>
      <c r="C372" s="4"/>
      <c r="D372" s="4" t="s">
        <v>448</v>
      </c>
      <c r="E372" s="5">
        <v>1</v>
      </c>
      <c r="F372" s="5">
        <v>4.3545</v>
      </c>
      <c r="G372" s="5">
        <f t="shared" ref="G372:G386" si="116">E372*F372</f>
        <v>4.3545</v>
      </c>
      <c r="H372" s="5">
        <v>1</v>
      </c>
      <c r="I372" s="5">
        <v>4.3545</v>
      </c>
      <c r="J372" s="5">
        <f t="shared" ref="J372:J386" si="117">H372*I372</f>
        <v>4.3545</v>
      </c>
      <c r="K372" s="8"/>
      <c r="L372" s="10" t="s">
        <v>22</v>
      </c>
      <c r="M372" s="8"/>
      <c r="N372" s="8"/>
      <c r="O372" s="9"/>
    </row>
    <row r="373" ht="26" customHeight="1" spans="1:15">
      <c r="A373" s="4"/>
      <c r="B373" s="4"/>
      <c r="C373" s="4"/>
      <c r="D373" s="4" t="s">
        <v>449</v>
      </c>
      <c r="E373" s="5">
        <v>14</v>
      </c>
      <c r="F373" s="5">
        <v>6.234</v>
      </c>
      <c r="G373" s="5">
        <f t="shared" si="116"/>
        <v>87.276</v>
      </c>
      <c r="H373" s="5">
        <v>14</v>
      </c>
      <c r="I373" s="5">
        <v>6.234</v>
      </c>
      <c r="J373" s="5">
        <f t="shared" si="117"/>
        <v>87.276</v>
      </c>
      <c r="K373" s="8"/>
      <c r="L373" s="10" t="s">
        <v>22</v>
      </c>
      <c r="M373" s="8"/>
      <c r="N373" s="8"/>
      <c r="O373" s="9"/>
    </row>
    <row r="374" ht="26" customHeight="1" spans="1:15">
      <c r="A374" s="4"/>
      <c r="B374" s="4"/>
      <c r="C374" s="4"/>
      <c r="D374" s="4" t="s">
        <v>450</v>
      </c>
      <c r="E374" s="5">
        <v>1</v>
      </c>
      <c r="F374" s="5">
        <v>4.5768</v>
      </c>
      <c r="G374" s="5">
        <f t="shared" si="116"/>
        <v>4.5768</v>
      </c>
      <c r="H374" s="5">
        <v>1</v>
      </c>
      <c r="I374" s="5">
        <v>4.5768</v>
      </c>
      <c r="J374" s="5">
        <f t="shared" si="117"/>
        <v>4.5768</v>
      </c>
      <c r="K374" s="8"/>
      <c r="L374" s="10" t="s">
        <v>22</v>
      </c>
      <c r="M374" s="8"/>
      <c r="N374" s="8"/>
      <c r="O374" s="9"/>
    </row>
    <row r="375" ht="26" customHeight="1" spans="1:15">
      <c r="A375" s="4"/>
      <c r="B375" s="4"/>
      <c r="C375" s="4"/>
      <c r="D375" s="4" t="s">
        <v>451</v>
      </c>
      <c r="E375" s="5">
        <v>2</v>
      </c>
      <c r="F375" s="5">
        <v>6.96</v>
      </c>
      <c r="G375" s="5">
        <f t="shared" si="116"/>
        <v>13.92</v>
      </c>
      <c r="H375" s="5">
        <v>2</v>
      </c>
      <c r="I375" s="5">
        <v>6.96</v>
      </c>
      <c r="J375" s="5">
        <f t="shared" si="117"/>
        <v>13.92</v>
      </c>
      <c r="K375" s="8"/>
      <c r="L375" s="10" t="s">
        <v>22</v>
      </c>
      <c r="M375" s="8"/>
      <c r="N375" s="8"/>
      <c r="O375" s="9"/>
    </row>
    <row r="376" ht="26" customHeight="1" spans="1:15">
      <c r="A376" s="4"/>
      <c r="B376" s="4"/>
      <c r="C376" s="4"/>
      <c r="D376" s="4" t="s">
        <v>452</v>
      </c>
      <c r="E376" s="5">
        <v>4</v>
      </c>
      <c r="F376" s="5">
        <v>6.96</v>
      </c>
      <c r="G376" s="5">
        <f t="shared" si="116"/>
        <v>27.84</v>
      </c>
      <c r="H376" s="5">
        <v>4</v>
      </c>
      <c r="I376" s="5">
        <v>6.96</v>
      </c>
      <c r="J376" s="5">
        <f t="shared" si="117"/>
        <v>27.84</v>
      </c>
      <c r="K376" s="8"/>
      <c r="L376" s="10" t="s">
        <v>22</v>
      </c>
      <c r="M376" s="8"/>
      <c r="N376" s="8"/>
      <c r="O376" s="9"/>
    </row>
    <row r="377" ht="26" customHeight="1" spans="1:15">
      <c r="A377" s="4"/>
      <c r="B377" s="4"/>
      <c r="C377" s="4"/>
      <c r="D377" s="4" t="s">
        <v>453</v>
      </c>
      <c r="E377" s="5">
        <v>2</v>
      </c>
      <c r="F377" s="5">
        <v>8.466</v>
      </c>
      <c r="G377" s="5">
        <f t="shared" si="116"/>
        <v>16.932</v>
      </c>
      <c r="H377" s="5">
        <v>2</v>
      </c>
      <c r="I377" s="5">
        <v>8.466</v>
      </c>
      <c r="J377" s="5">
        <f t="shared" si="117"/>
        <v>16.932</v>
      </c>
      <c r="K377" s="8"/>
      <c r="L377" s="10" t="s">
        <v>22</v>
      </c>
      <c r="M377" s="8"/>
      <c r="N377" s="8"/>
      <c r="O377" s="9"/>
    </row>
    <row r="378" ht="26" customHeight="1" spans="1:15">
      <c r="A378" s="4"/>
      <c r="B378" s="4"/>
      <c r="C378" s="4"/>
      <c r="D378" s="4" t="s">
        <v>454</v>
      </c>
      <c r="E378" s="5">
        <v>1079</v>
      </c>
      <c r="F378" s="5">
        <v>6.42</v>
      </c>
      <c r="G378" s="5">
        <f t="shared" si="116"/>
        <v>6927.18</v>
      </c>
      <c r="H378" s="5">
        <v>1069</v>
      </c>
      <c r="I378" s="5">
        <v>6.42</v>
      </c>
      <c r="J378" s="5">
        <f t="shared" si="117"/>
        <v>6862.98</v>
      </c>
      <c r="K378" s="8"/>
      <c r="L378" s="11" t="s">
        <v>455</v>
      </c>
      <c r="M378" s="12"/>
      <c r="N378" s="8"/>
      <c r="O378" s="9"/>
    </row>
    <row r="379" ht="26" customHeight="1" spans="1:15">
      <c r="A379" s="4"/>
      <c r="B379" s="4"/>
      <c r="C379" s="4"/>
      <c r="D379" s="4" t="s">
        <v>456</v>
      </c>
      <c r="E379" s="5">
        <v>1</v>
      </c>
      <c r="F379" s="5">
        <v>30</v>
      </c>
      <c r="G379" s="5">
        <f t="shared" si="116"/>
        <v>30</v>
      </c>
      <c r="H379" s="5">
        <v>1</v>
      </c>
      <c r="I379" s="5">
        <v>30</v>
      </c>
      <c r="J379" s="5">
        <f t="shared" si="117"/>
        <v>30</v>
      </c>
      <c r="K379" s="8"/>
      <c r="L379" s="10" t="s">
        <v>22</v>
      </c>
      <c r="M379" s="8"/>
      <c r="N379" s="8"/>
      <c r="O379" s="9"/>
    </row>
    <row r="380" ht="26" customHeight="1" spans="1:15">
      <c r="A380" s="4"/>
      <c r="B380" s="4"/>
      <c r="C380" s="4"/>
      <c r="D380" s="4" t="s">
        <v>457</v>
      </c>
      <c r="E380" s="5">
        <v>1</v>
      </c>
      <c r="F380" s="5">
        <v>30</v>
      </c>
      <c r="G380" s="5">
        <f t="shared" si="116"/>
        <v>30</v>
      </c>
      <c r="H380" s="5">
        <v>1</v>
      </c>
      <c r="I380" s="5">
        <v>30</v>
      </c>
      <c r="J380" s="5">
        <f t="shared" si="117"/>
        <v>30</v>
      </c>
      <c r="K380" s="8"/>
      <c r="L380" s="10" t="s">
        <v>22</v>
      </c>
      <c r="M380" s="8"/>
      <c r="N380" s="8"/>
      <c r="O380" s="9"/>
    </row>
    <row r="381" ht="26" customHeight="1" spans="1:15">
      <c r="A381" s="4"/>
      <c r="B381" s="4"/>
      <c r="C381" s="4"/>
      <c r="D381" s="4" t="s">
        <v>458</v>
      </c>
      <c r="E381" s="5">
        <v>146</v>
      </c>
      <c r="F381" s="5">
        <v>30</v>
      </c>
      <c r="G381" s="5">
        <f t="shared" si="116"/>
        <v>4380</v>
      </c>
      <c r="H381" s="5">
        <v>139</v>
      </c>
      <c r="I381" s="5">
        <v>30</v>
      </c>
      <c r="J381" s="5">
        <f t="shared" si="117"/>
        <v>4170</v>
      </c>
      <c r="K381" s="8"/>
      <c r="L381" s="11" t="s">
        <v>459</v>
      </c>
      <c r="M381" s="12"/>
      <c r="N381" s="8"/>
      <c r="O381" s="9"/>
    </row>
    <row r="382" ht="26" customHeight="1" spans="1:15">
      <c r="A382" s="4"/>
      <c r="B382" s="4"/>
      <c r="C382" s="4"/>
      <c r="D382" s="4" t="s">
        <v>460</v>
      </c>
      <c r="E382" s="5">
        <v>1</v>
      </c>
      <c r="F382" s="5">
        <v>7.458</v>
      </c>
      <c r="G382" s="5">
        <f t="shared" si="116"/>
        <v>7.458</v>
      </c>
      <c r="H382" s="5">
        <v>1</v>
      </c>
      <c r="I382" s="5">
        <v>7.458</v>
      </c>
      <c r="J382" s="5">
        <f t="shared" si="117"/>
        <v>7.458</v>
      </c>
      <c r="K382" s="8"/>
      <c r="L382" s="10" t="s">
        <v>22</v>
      </c>
      <c r="M382" s="8"/>
      <c r="N382" s="8"/>
      <c r="O382" s="9"/>
    </row>
    <row r="383" ht="26" customHeight="1" spans="1:15">
      <c r="A383" s="4"/>
      <c r="B383" s="4"/>
      <c r="C383" s="4"/>
      <c r="D383" s="4" t="s">
        <v>461</v>
      </c>
      <c r="E383" s="5">
        <v>14</v>
      </c>
      <c r="F383" s="5">
        <v>20</v>
      </c>
      <c r="G383" s="5">
        <f t="shared" si="116"/>
        <v>280</v>
      </c>
      <c r="H383" s="5">
        <v>14</v>
      </c>
      <c r="I383" s="5">
        <v>20</v>
      </c>
      <c r="J383" s="5">
        <f t="shared" si="117"/>
        <v>280</v>
      </c>
      <c r="K383" s="8"/>
      <c r="L383" s="10" t="s">
        <v>22</v>
      </c>
      <c r="M383" s="8"/>
      <c r="N383" s="8"/>
      <c r="O383" s="9"/>
    </row>
    <row r="384" ht="26" customHeight="1" spans="1:15">
      <c r="A384" s="4"/>
      <c r="B384" s="4"/>
      <c r="C384" s="4"/>
      <c r="D384" s="4" t="s">
        <v>462</v>
      </c>
      <c r="E384" s="5">
        <v>13</v>
      </c>
      <c r="F384" s="5">
        <v>20</v>
      </c>
      <c r="G384" s="5">
        <f t="shared" si="116"/>
        <v>260</v>
      </c>
      <c r="H384" s="5">
        <v>13</v>
      </c>
      <c r="I384" s="5">
        <v>20</v>
      </c>
      <c r="J384" s="5">
        <f t="shared" si="117"/>
        <v>260</v>
      </c>
      <c r="K384" s="8"/>
      <c r="L384" s="10" t="s">
        <v>22</v>
      </c>
      <c r="M384" s="8"/>
      <c r="N384" s="8"/>
      <c r="O384" s="9"/>
    </row>
    <row r="385" ht="26" customHeight="1" spans="1:15">
      <c r="A385" s="4"/>
      <c r="B385" s="4"/>
      <c r="C385" s="4"/>
      <c r="D385" s="4" t="s">
        <v>463</v>
      </c>
      <c r="E385" s="5">
        <v>2</v>
      </c>
      <c r="F385" s="5">
        <v>20</v>
      </c>
      <c r="G385" s="5">
        <f t="shared" si="116"/>
        <v>40</v>
      </c>
      <c r="H385" s="5">
        <v>2</v>
      </c>
      <c r="I385" s="5">
        <v>20</v>
      </c>
      <c r="J385" s="5">
        <f t="shared" si="117"/>
        <v>40</v>
      </c>
      <c r="K385" s="8"/>
      <c r="L385" s="10" t="s">
        <v>22</v>
      </c>
      <c r="M385" s="8"/>
      <c r="N385" s="8"/>
      <c r="O385" s="9"/>
    </row>
    <row r="386" ht="26" customHeight="1" spans="1:15">
      <c r="A386" s="4"/>
      <c r="B386" s="4"/>
      <c r="C386" s="4"/>
      <c r="D386" s="4" t="s">
        <v>464</v>
      </c>
      <c r="E386" s="5">
        <v>1</v>
      </c>
      <c r="F386" s="5">
        <v>5.595</v>
      </c>
      <c r="G386" s="5">
        <f t="shared" si="116"/>
        <v>5.595</v>
      </c>
      <c r="H386" s="5">
        <v>1</v>
      </c>
      <c r="I386" s="5">
        <v>5.595</v>
      </c>
      <c r="J386" s="5">
        <f t="shared" si="117"/>
        <v>5.595</v>
      </c>
      <c r="K386" s="8"/>
      <c r="L386" s="10" t="s">
        <v>22</v>
      </c>
      <c r="M386" s="8"/>
      <c r="N386" s="8"/>
      <c r="O386" s="9"/>
    </row>
    <row r="387" ht="26" customHeight="1" spans="1:15">
      <c r="A387" s="4" t="s">
        <v>465</v>
      </c>
      <c r="B387" s="4" t="s">
        <v>18</v>
      </c>
      <c r="C387" s="4"/>
      <c r="D387" s="4"/>
      <c r="E387" s="5">
        <f t="shared" ref="E387:J387" si="118">SUM(E388:E390)/2</f>
        <v>77</v>
      </c>
      <c r="F387" s="5"/>
      <c r="G387" s="5">
        <f t="shared" si="118"/>
        <v>512.008</v>
      </c>
      <c r="H387" s="5">
        <f t="shared" si="118"/>
        <v>75</v>
      </c>
      <c r="I387" s="5"/>
      <c r="J387" s="5">
        <f t="shared" si="118"/>
        <v>498.3472</v>
      </c>
      <c r="K387" s="8">
        <f>SUM(K388)</f>
        <v>498</v>
      </c>
      <c r="L387" s="8"/>
      <c r="M387" s="8">
        <f>SUM(M388)</f>
        <v>2727</v>
      </c>
      <c r="N387" s="8">
        <f>SUM(N388)</f>
        <v>498</v>
      </c>
      <c r="O387" s="8">
        <f>SUM(O388)</f>
        <v>0</v>
      </c>
    </row>
    <row r="388" ht="26" customHeight="1" spans="1:15">
      <c r="A388" s="4"/>
      <c r="B388" s="4">
        <v>1</v>
      </c>
      <c r="C388" s="4" t="s">
        <v>466</v>
      </c>
      <c r="D388" s="4" t="s">
        <v>20</v>
      </c>
      <c r="E388" s="5">
        <f t="shared" ref="E388:J388" si="119">SUM(E389:E390)</f>
        <v>77</v>
      </c>
      <c r="F388" s="5"/>
      <c r="G388" s="5">
        <f t="shared" si="119"/>
        <v>512.008</v>
      </c>
      <c r="H388" s="5">
        <f t="shared" si="119"/>
        <v>75</v>
      </c>
      <c r="I388" s="5"/>
      <c r="J388" s="5">
        <f t="shared" si="119"/>
        <v>498.3472</v>
      </c>
      <c r="K388" s="8">
        <f>ROUND(J388,0)</f>
        <v>498</v>
      </c>
      <c r="L388" s="4"/>
      <c r="M388" s="8">
        <v>2727</v>
      </c>
      <c r="N388" s="8">
        <f>K388</f>
        <v>498</v>
      </c>
      <c r="O388" s="9">
        <f>K388-N388</f>
        <v>0</v>
      </c>
    </row>
    <row r="389" ht="26" customHeight="1" spans="1:15">
      <c r="A389" s="4"/>
      <c r="B389" s="4"/>
      <c r="C389" s="4"/>
      <c r="D389" s="4" t="s">
        <v>467</v>
      </c>
      <c r="E389" s="5">
        <v>70</v>
      </c>
      <c r="F389" s="5">
        <v>6.8304</v>
      </c>
      <c r="G389" s="5">
        <f>E389*F389</f>
        <v>478.128</v>
      </c>
      <c r="H389" s="5">
        <v>68</v>
      </c>
      <c r="I389" s="5">
        <v>6.8304</v>
      </c>
      <c r="J389" s="5">
        <f>H389*I389</f>
        <v>464.4672</v>
      </c>
      <c r="K389" s="8"/>
      <c r="L389" s="11" t="s">
        <v>69</v>
      </c>
      <c r="M389" s="12"/>
      <c r="N389" s="8"/>
      <c r="O389" s="9"/>
    </row>
    <row r="390" ht="26" customHeight="1" spans="1:15">
      <c r="A390" s="4"/>
      <c r="B390" s="4"/>
      <c r="C390" s="4"/>
      <c r="D390" s="4" t="s">
        <v>468</v>
      </c>
      <c r="E390" s="5">
        <v>7</v>
      </c>
      <c r="F390" s="5">
        <v>4.84</v>
      </c>
      <c r="G390" s="5">
        <f>E390*F390</f>
        <v>33.88</v>
      </c>
      <c r="H390" s="5">
        <v>7</v>
      </c>
      <c r="I390" s="5">
        <v>4.84</v>
      </c>
      <c r="J390" s="5">
        <f>H390*I390</f>
        <v>33.88</v>
      </c>
      <c r="K390" s="8"/>
      <c r="L390" s="10" t="s">
        <v>22</v>
      </c>
      <c r="M390" s="8"/>
      <c r="N390" s="8"/>
      <c r="O390" s="9"/>
    </row>
    <row r="391" ht="26" customHeight="1" spans="1:15">
      <c r="A391" s="4" t="s">
        <v>469</v>
      </c>
      <c r="B391" s="4" t="s">
        <v>18</v>
      </c>
      <c r="C391" s="4"/>
      <c r="D391" s="4"/>
      <c r="E391" s="5">
        <f t="shared" ref="E391:J391" si="120">SUM(E392:E437)/2</f>
        <v>4520</v>
      </c>
      <c r="F391" s="5"/>
      <c r="G391" s="5">
        <f t="shared" si="120"/>
        <v>27029.712</v>
      </c>
      <c r="H391" s="5">
        <f t="shared" si="120"/>
        <v>3404</v>
      </c>
      <c r="I391" s="5"/>
      <c r="J391" s="5">
        <f t="shared" si="120"/>
        <v>17865.6379</v>
      </c>
      <c r="K391" s="8">
        <f>SUM(K392:K436)</f>
        <v>17866</v>
      </c>
      <c r="L391" s="8"/>
      <c r="M391" s="8">
        <f>SUM(M392:M436)</f>
        <v>15699</v>
      </c>
      <c r="N391" s="8">
        <f>SUM(N392:N436)</f>
        <v>6297</v>
      </c>
      <c r="O391" s="8">
        <f>SUM(O392:O436)</f>
        <v>11569</v>
      </c>
    </row>
    <row r="392" ht="26" customHeight="1" spans="1:15">
      <c r="A392" s="4"/>
      <c r="B392" s="4">
        <v>1</v>
      </c>
      <c r="C392" s="4" t="s">
        <v>470</v>
      </c>
      <c r="D392" s="4" t="s">
        <v>20</v>
      </c>
      <c r="E392" s="5">
        <f t="shared" ref="E392:J392" si="121">SUM(E393:E400)</f>
        <v>241</v>
      </c>
      <c r="F392" s="5"/>
      <c r="G392" s="5">
        <f t="shared" si="121"/>
        <v>1169.46</v>
      </c>
      <c r="H392" s="5">
        <f t="shared" si="121"/>
        <v>235</v>
      </c>
      <c r="I392" s="5"/>
      <c r="J392" s="5">
        <f t="shared" si="121"/>
        <v>1147.86</v>
      </c>
      <c r="K392" s="8">
        <f>ROUND(J392,0)</f>
        <v>1148</v>
      </c>
      <c r="L392" s="4"/>
      <c r="M392" s="8">
        <v>0</v>
      </c>
      <c r="N392" s="8">
        <v>0</v>
      </c>
      <c r="O392" s="9">
        <f>K392-N392</f>
        <v>1148</v>
      </c>
    </row>
    <row r="393" ht="26" customHeight="1" spans="1:15">
      <c r="A393" s="4"/>
      <c r="B393" s="4"/>
      <c r="C393" s="4"/>
      <c r="D393" s="4" t="s">
        <v>471</v>
      </c>
      <c r="E393" s="5">
        <v>1</v>
      </c>
      <c r="F393" s="5">
        <v>4.84</v>
      </c>
      <c r="G393" s="5">
        <f t="shared" ref="G393:G400" si="122">E393*F393</f>
        <v>4.84</v>
      </c>
      <c r="H393" s="5">
        <v>1</v>
      </c>
      <c r="I393" s="5">
        <v>4.84</v>
      </c>
      <c r="J393" s="5">
        <f t="shared" ref="J393:J400" si="123">H393*I393</f>
        <v>4.84</v>
      </c>
      <c r="K393" s="8"/>
      <c r="L393" s="10" t="s">
        <v>22</v>
      </c>
      <c r="M393" s="8"/>
      <c r="N393" s="8"/>
      <c r="O393" s="9"/>
    </row>
    <row r="394" ht="26" customHeight="1" spans="1:15">
      <c r="A394" s="4"/>
      <c r="B394" s="4"/>
      <c r="C394" s="4"/>
      <c r="D394" s="4" t="s">
        <v>472</v>
      </c>
      <c r="E394" s="5">
        <v>18</v>
      </c>
      <c r="F394" s="5">
        <v>4.84</v>
      </c>
      <c r="G394" s="5">
        <f t="shared" si="122"/>
        <v>87.12</v>
      </c>
      <c r="H394" s="5">
        <v>18</v>
      </c>
      <c r="I394" s="5">
        <v>4.84</v>
      </c>
      <c r="J394" s="5">
        <f t="shared" si="123"/>
        <v>87.12</v>
      </c>
      <c r="K394" s="8"/>
      <c r="L394" s="10" t="s">
        <v>22</v>
      </c>
      <c r="M394" s="8"/>
      <c r="N394" s="8"/>
      <c r="O394" s="9"/>
    </row>
    <row r="395" ht="26" customHeight="1" spans="1:15">
      <c r="A395" s="4"/>
      <c r="B395" s="4"/>
      <c r="C395" s="4"/>
      <c r="D395" s="4" t="s">
        <v>473</v>
      </c>
      <c r="E395" s="5">
        <v>173</v>
      </c>
      <c r="F395" s="5">
        <v>4.84</v>
      </c>
      <c r="G395" s="5">
        <f t="shared" si="122"/>
        <v>837.32</v>
      </c>
      <c r="H395" s="5">
        <v>173</v>
      </c>
      <c r="I395" s="5">
        <v>4.84</v>
      </c>
      <c r="J395" s="5">
        <f t="shared" si="123"/>
        <v>837.32</v>
      </c>
      <c r="K395" s="8"/>
      <c r="L395" s="10" t="s">
        <v>22</v>
      </c>
      <c r="M395" s="8"/>
      <c r="N395" s="8"/>
      <c r="O395" s="9"/>
    </row>
    <row r="396" ht="26" customHeight="1" spans="1:15">
      <c r="A396" s="4"/>
      <c r="B396" s="4"/>
      <c r="C396" s="4"/>
      <c r="D396" s="4" t="s">
        <v>474</v>
      </c>
      <c r="E396" s="5">
        <v>30</v>
      </c>
      <c r="F396" s="5">
        <v>3.6</v>
      </c>
      <c r="G396" s="5">
        <f t="shared" si="122"/>
        <v>108</v>
      </c>
      <c r="H396" s="5">
        <v>25</v>
      </c>
      <c r="I396" s="5">
        <v>3.6</v>
      </c>
      <c r="J396" s="5">
        <f t="shared" si="123"/>
        <v>90</v>
      </c>
      <c r="K396" s="8"/>
      <c r="L396" s="11" t="s">
        <v>475</v>
      </c>
      <c r="M396" s="12"/>
      <c r="N396" s="8"/>
      <c r="O396" s="9"/>
    </row>
    <row r="397" ht="26" customHeight="1" spans="1:15">
      <c r="A397" s="4"/>
      <c r="B397" s="4"/>
      <c r="C397" s="4"/>
      <c r="D397" s="4" t="s">
        <v>476</v>
      </c>
      <c r="E397" s="5">
        <v>5</v>
      </c>
      <c r="F397" s="5">
        <v>3.6</v>
      </c>
      <c r="G397" s="5">
        <f t="shared" si="122"/>
        <v>18</v>
      </c>
      <c r="H397" s="5">
        <v>4</v>
      </c>
      <c r="I397" s="5">
        <v>3.6</v>
      </c>
      <c r="J397" s="5">
        <f t="shared" si="123"/>
        <v>14.4</v>
      </c>
      <c r="K397" s="8"/>
      <c r="L397" s="11" t="s">
        <v>209</v>
      </c>
      <c r="M397" s="12"/>
      <c r="N397" s="8"/>
      <c r="O397" s="9"/>
    </row>
    <row r="398" ht="26" customHeight="1" spans="1:15">
      <c r="A398" s="4"/>
      <c r="B398" s="4"/>
      <c r="C398" s="4"/>
      <c r="D398" s="4" t="s">
        <v>477</v>
      </c>
      <c r="E398" s="5">
        <v>3</v>
      </c>
      <c r="F398" s="5">
        <v>5.484</v>
      </c>
      <c r="G398" s="5">
        <f t="shared" si="122"/>
        <v>16.452</v>
      </c>
      <c r="H398" s="5">
        <v>3</v>
      </c>
      <c r="I398" s="5">
        <v>5.484</v>
      </c>
      <c r="J398" s="5">
        <f t="shared" si="123"/>
        <v>16.452</v>
      </c>
      <c r="K398" s="8"/>
      <c r="L398" s="10" t="s">
        <v>22</v>
      </c>
      <c r="M398" s="8"/>
      <c r="N398" s="8"/>
      <c r="O398" s="9"/>
    </row>
    <row r="399" ht="26" customHeight="1" spans="1:15">
      <c r="A399" s="4"/>
      <c r="B399" s="4"/>
      <c r="C399" s="4"/>
      <c r="D399" s="4" t="s">
        <v>478</v>
      </c>
      <c r="E399" s="5">
        <v>2</v>
      </c>
      <c r="F399" s="5">
        <v>5.484</v>
      </c>
      <c r="G399" s="5">
        <f t="shared" si="122"/>
        <v>10.968</v>
      </c>
      <c r="H399" s="5">
        <v>2</v>
      </c>
      <c r="I399" s="5">
        <v>5.484</v>
      </c>
      <c r="J399" s="5">
        <f t="shared" si="123"/>
        <v>10.968</v>
      </c>
      <c r="K399" s="8"/>
      <c r="L399" s="10" t="s">
        <v>22</v>
      </c>
      <c r="M399" s="8"/>
      <c r="N399" s="8"/>
      <c r="O399" s="9"/>
    </row>
    <row r="400" ht="26" customHeight="1" spans="1:15">
      <c r="A400" s="4"/>
      <c r="B400" s="4"/>
      <c r="C400" s="4"/>
      <c r="D400" s="4" t="s">
        <v>479</v>
      </c>
      <c r="E400" s="5">
        <v>9</v>
      </c>
      <c r="F400" s="5">
        <v>9.64</v>
      </c>
      <c r="G400" s="5">
        <f t="shared" si="122"/>
        <v>86.76</v>
      </c>
      <c r="H400" s="5">
        <v>9</v>
      </c>
      <c r="I400" s="5">
        <v>9.64</v>
      </c>
      <c r="J400" s="5">
        <f t="shared" si="123"/>
        <v>86.76</v>
      </c>
      <c r="K400" s="8"/>
      <c r="L400" s="10" t="s">
        <v>22</v>
      </c>
      <c r="M400" s="8"/>
      <c r="N400" s="8"/>
      <c r="O400" s="9"/>
    </row>
    <row r="401" ht="26" customHeight="1" spans="1:15">
      <c r="A401" s="4"/>
      <c r="B401" s="4">
        <v>2</v>
      </c>
      <c r="C401" s="4" t="s">
        <v>480</v>
      </c>
      <c r="D401" s="4" t="s">
        <v>20</v>
      </c>
      <c r="E401" s="5">
        <f t="shared" ref="E401:J401" si="124">SUM(E402:E404)</f>
        <v>29</v>
      </c>
      <c r="F401" s="5"/>
      <c r="G401" s="5">
        <f t="shared" si="124"/>
        <v>548.5758</v>
      </c>
      <c r="H401" s="5">
        <f t="shared" si="124"/>
        <v>25</v>
      </c>
      <c r="I401" s="5"/>
      <c r="J401" s="5">
        <f t="shared" si="124"/>
        <v>476.1942</v>
      </c>
      <c r="K401" s="8">
        <f>ROUND(J401,0)</f>
        <v>476</v>
      </c>
      <c r="L401" s="4"/>
      <c r="M401" s="8">
        <v>0</v>
      </c>
      <c r="N401" s="8">
        <v>0</v>
      </c>
      <c r="O401" s="9">
        <f>K401-N401</f>
        <v>476</v>
      </c>
    </row>
    <row r="402" ht="26" customHeight="1" spans="1:15">
      <c r="A402" s="4"/>
      <c r="B402" s="4"/>
      <c r="C402" s="4"/>
      <c r="D402" s="4" t="s">
        <v>481</v>
      </c>
      <c r="E402" s="5">
        <v>1</v>
      </c>
      <c r="F402" s="5">
        <v>30</v>
      </c>
      <c r="G402" s="5">
        <f>E402*F402</f>
        <v>30</v>
      </c>
      <c r="H402" s="5">
        <v>1</v>
      </c>
      <c r="I402" s="5">
        <v>30</v>
      </c>
      <c r="J402" s="5">
        <f>H402*I402</f>
        <v>30</v>
      </c>
      <c r="K402" s="8"/>
      <c r="L402" s="10" t="s">
        <v>22</v>
      </c>
      <c r="M402" s="8"/>
      <c r="N402" s="8"/>
      <c r="O402" s="9"/>
    </row>
    <row r="403" ht="26" customHeight="1" spans="1:15">
      <c r="A403" s="4"/>
      <c r="B403" s="4"/>
      <c r="C403" s="4"/>
      <c r="D403" s="4" t="s">
        <v>482</v>
      </c>
      <c r="E403" s="5">
        <v>1</v>
      </c>
      <c r="F403" s="5">
        <v>30</v>
      </c>
      <c r="G403" s="5">
        <f>E403*F403</f>
        <v>30</v>
      </c>
      <c r="H403" s="5">
        <v>1</v>
      </c>
      <c r="I403" s="5">
        <v>30</v>
      </c>
      <c r="J403" s="5">
        <f>H403*I403</f>
        <v>30</v>
      </c>
      <c r="K403" s="8"/>
      <c r="L403" s="10" t="s">
        <v>22</v>
      </c>
      <c r="M403" s="8"/>
      <c r="N403" s="8"/>
      <c r="O403" s="9"/>
    </row>
    <row r="404" ht="26" customHeight="1" spans="1:15">
      <c r="A404" s="4"/>
      <c r="B404" s="4"/>
      <c r="C404" s="4"/>
      <c r="D404" s="4" t="s">
        <v>483</v>
      </c>
      <c r="E404" s="5">
        <v>27</v>
      </c>
      <c r="F404" s="5">
        <v>18.0954</v>
      </c>
      <c r="G404" s="5">
        <f>E404*F404</f>
        <v>488.5758</v>
      </c>
      <c r="H404" s="5">
        <v>23</v>
      </c>
      <c r="I404" s="5">
        <v>18.0954</v>
      </c>
      <c r="J404" s="5">
        <f>H404*I404</f>
        <v>416.1942</v>
      </c>
      <c r="K404" s="8"/>
      <c r="L404" s="11" t="s">
        <v>484</v>
      </c>
      <c r="M404" s="12"/>
      <c r="N404" s="8"/>
      <c r="O404" s="9"/>
    </row>
    <row r="405" ht="26" customHeight="1" spans="1:15">
      <c r="A405" s="4"/>
      <c r="B405" s="4">
        <v>3</v>
      </c>
      <c r="C405" s="4" t="s">
        <v>485</v>
      </c>
      <c r="D405" s="4" t="s">
        <v>20</v>
      </c>
      <c r="E405" s="5">
        <f t="shared" ref="E405:J405" si="125">SUM(E406:E408)</f>
        <v>2214</v>
      </c>
      <c r="F405" s="5"/>
      <c r="G405" s="5">
        <f t="shared" si="125"/>
        <v>8698.34</v>
      </c>
      <c r="H405" s="5">
        <f t="shared" si="125"/>
        <v>2199</v>
      </c>
      <c r="I405" s="5"/>
      <c r="J405" s="5">
        <f t="shared" si="125"/>
        <v>8637.656</v>
      </c>
      <c r="K405" s="8">
        <f>ROUND(J405,0)</f>
        <v>8638</v>
      </c>
      <c r="L405" s="4"/>
      <c r="M405" s="8">
        <v>0</v>
      </c>
      <c r="N405" s="8">
        <v>0</v>
      </c>
      <c r="O405" s="9">
        <f>K405-N405</f>
        <v>8638</v>
      </c>
    </row>
    <row r="406" ht="26" customHeight="1" spans="1:15">
      <c r="A406" s="4"/>
      <c r="B406" s="4"/>
      <c r="C406" s="4"/>
      <c r="D406" s="4" t="s">
        <v>486</v>
      </c>
      <c r="E406" s="5">
        <v>135</v>
      </c>
      <c r="F406" s="5">
        <v>5.484</v>
      </c>
      <c r="G406" s="5">
        <f>E406*F406</f>
        <v>740.34</v>
      </c>
      <c r="H406" s="5">
        <v>134</v>
      </c>
      <c r="I406" s="5">
        <v>5.484</v>
      </c>
      <c r="J406" s="5">
        <f>H406*I406</f>
        <v>734.856</v>
      </c>
      <c r="K406" s="8"/>
      <c r="L406" s="11" t="s">
        <v>67</v>
      </c>
      <c r="M406" s="12"/>
      <c r="N406" s="8"/>
      <c r="O406" s="9"/>
    </row>
    <row r="407" ht="26" customHeight="1" spans="1:15">
      <c r="A407" s="4"/>
      <c r="B407" s="4"/>
      <c r="C407" s="4"/>
      <c r="D407" s="4" t="s">
        <v>487</v>
      </c>
      <c r="E407" s="5">
        <v>1487</v>
      </c>
      <c r="F407" s="5">
        <v>3.6</v>
      </c>
      <c r="G407" s="5">
        <f>E407*F407</f>
        <v>5353.2</v>
      </c>
      <c r="H407" s="5">
        <v>1479</v>
      </c>
      <c r="I407" s="5">
        <v>3.6</v>
      </c>
      <c r="J407" s="5">
        <f>H407*I407</f>
        <v>5324.4</v>
      </c>
      <c r="K407" s="8"/>
      <c r="L407" s="11" t="s">
        <v>148</v>
      </c>
      <c r="M407" s="12"/>
      <c r="N407" s="8"/>
      <c r="O407" s="9"/>
    </row>
    <row r="408" ht="26" customHeight="1" spans="1:15">
      <c r="A408" s="4"/>
      <c r="B408" s="4"/>
      <c r="C408" s="4"/>
      <c r="D408" s="4" t="s">
        <v>488</v>
      </c>
      <c r="E408" s="5">
        <v>592</v>
      </c>
      <c r="F408" s="5">
        <v>4.4</v>
      </c>
      <c r="G408" s="5">
        <f>E408*F408</f>
        <v>2604.8</v>
      </c>
      <c r="H408" s="5">
        <v>586</v>
      </c>
      <c r="I408" s="5">
        <v>4.4</v>
      </c>
      <c r="J408" s="5">
        <f>H408*I408</f>
        <v>2578.4</v>
      </c>
      <c r="K408" s="8"/>
      <c r="L408" s="11" t="s">
        <v>489</v>
      </c>
      <c r="M408" s="12"/>
      <c r="N408" s="8"/>
      <c r="O408" s="9"/>
    </row>
    <row r="409" ht="26" customHeight="1" spans="1:15">
      <c r="A409" s="4"/>
      <c r="B409" s="4">
        <v>4</v>
      </c>
      <c r="C409" s="4" t="s">
        <v>490</v>
      </c>
      <c r="D409" s="4" t="s">
        <v>20</v>
      </c>
      <c r="E409" s="5">
        <f t="shared" ref="E409:J409" si="126">SUM(E410:E415)</f>
        <v>248</v>
      </c>
      <c r="F409" s="5"/>
      <c r="G409" s="5">
        <f t="shared" si="126"/>
        <v>3578.152</v>
      </c>
      <c r="H409" s="5">
        <f t="shared" si="126"/>
        <v>0</v>
      </c>
      <c r="I409" s="5"/>
      <c r="J409" s="5">
        <f t="shared" si="126"/>
        <v>0</v>
      </c>
      <c r="K409" s="8">
        <f>ROUND(J409,0)</f>
        <v>0</v>
      </c>
      <c r="L409" s="4"/>
      <c r="M409" s="8">
        <v>0</v>
      </c>
      <c r="N409" s="8">
        <v>0</v>
      </c>
      <c r="O409" s="9">
        <f>K409-N409</f>
        <v>0</v>
      </c>
    </row>
    <row r="410" ht="26" customHeight="1" spans="1:15">
      <c r="A410" s="4"/>
      <c r="B410" s="4"/>
      <c r="C410" s="4"/>
      <c r="D410" s="4" t="s">
        <v>491</v>
      </c>
      <c r="E410" s="5">
        <v>8</v>
      </c>
      <c r="F410" s="5">
        <v>14.9</v>
      </c>
      <c r="G410" s="5">
        <f t="shared" ref="G410:G415" si="127">E410*F410</f>
        <v>119.2</v>
      </c>
      <c r="H410" s="5">
        <v>0</v>
      </c>
      <c r="I410" s="5">
        <v>0</v>
      </c>
      <c r="J410" s="5">
        <f t="shared" ref="J410:J415" si="128">H410*I410</f>
        <v>0</v>
      </c>
      <c r="K410" s="8"/>
      <c r="L410" s="11" t="s">
        <v>492</v>
      </c>
      <c r="M410" s="12"/>
      <c r="N410" s="8"/>
      <c r="O410" s="9"/>
    </row>
    <row r="411" ht="26" customHeight="1" spans="1:15">
      <c r="A411" s="4"/>
      <c r="B411" s="4"/>
      <c r="C411" s="4"/>
      <c r="D411" s="4" t="s">
        <v>493</v>
      </c>
      <c r="E411" s="5">
        <v>210</v>
      </c>
      <c r="F411" s="5">
        <v>14.9</v>
      </c>
      <c r="G411" s="5">
        <f t="shared" si="127"/>
        <v>3129</v>
      </c>
      <c r="H411" s="5">
        <v>0</v>
      </c>
      <c r="I411" s="5">
        <v>0</v>
      </c>
      <c r="J411" s="5">
        <f t="shared" si="128"/>
        <v>0</v>
      </c>
      <c r="K411" s="8"/>
      <c r="L411" s="11" t="s">
        <v>494</v>
      </c>
      <c r="M411" s="12"/>
      <c r="N411" s="8"/>
      <c r="O411" s="9"/>
    </row>
    <row r="412" ht="26" customHeight="1" spans="1:15">
      <c r="A412" s="4"/>
      <c r="B412" s="4"/>
      <c r="C412" s="4"/>
      <c r="D412" s="4" t="s">
        <v>495</v>
      </c>
      <c r="E412" s="5">
        <v>19</v>
      </c>
      <c r="F412" s="5">
        <v>9.796</v>
      </c>
      <c r="G412" s="5">
        <f t="shared" si="127"/>
        <v>186.124</v>
      </c>
      <c r="H412" s="5">
        <v>0</v>
      </c>
      <c r="I412" s="5">
        <v>0</v>
      </c>
      <c r="J412" s="5">
        <f t="shared" si="128"/>
        <v>0</v>
      </c>
      <c r="K412" s="8"/>
      <c r="L412" s="11" t="s">
        <v>496</v>
      </c>
      <c r="M412" s="12"/>
      <c r="N412" s="8"/>
      <c r="O412" s="9"/>
    </row>
    <row r="413" ht="26" customHeight="1" spans="1:15">
      <c r="A413" s="4"/>
      <c r="B413" s="4"/>
      <c r="C413" s="4"/>
      <c r="D413" s="4" t="s">
        <v>497</v>
      </c>
      <c r="E413" s="5">
        <v>1</v>
      </c>
      <c r="F413" s="5">
        <v>10.14</v>
      </c>
      <c r="G413" s="5">
        <f t="shared" si="127"/>
        <v>10.14</v>
      </c>
      <c r="H413" s="5">
        <v>0</v>
      </c>
      <c r="I413" s="5">
        <v>0</v>
      </c>
      <c r="J413" s="5">
        <f t="shared" si="128"/>
        <v>0</v>
      </c>
      <c r="K413" s="8"/>
      <c r="L413" s="11" t="s">
        <v>209</v>
      </c>
      <c r="M413" s="12"/>
      <c r="N413" s="8"/>
      <c r="O413" s="9"/>
    </row>
    <row r="414" ht="26" customHeight="1" spans="1:15">
      <c r="A414" s="4"/>
      <c r="B414" s="4"/>
      <c r="C414" s="4"/>
      <c r="D414" s="4" t="s">
        <v>498</v>
      </c>
      <c r="E414" s="5">
        <v>3</v>
      </c>
      <c r="F414" s="5">
        <v>9.796</v>
      </c>
      <c r="G414" s="5">
        <f t="shared" si="127"/>
        <v>29.388</v>
      </c>
      <c r="H414" s="5">
        <v>0</v>
      </c>
      <c r="I414" s="5">
        <v>0</v>
      </c>
      <c r="J414" s="5">
        <f t="shared" si="128"/>
        <v>0</v>
      </c>
      <c r="K414" s="8"/>
      <c r="L414" s="11" t="s">
        <v>127</v>
      </c>
      <c r="M414" s="12"/>
      <c r="N414" s="8"/>
      <c r="O414" s="9"/>
    </row>
    <row r="415" ht="26" customHeight="1" spans="1:15">
      <c r="A415" s="4"/>
      <c r="B415" s="4"/>
      <c r="C415" s="4"/>
      <c r="D415" s="4" t="s">
        <v>499</v>
      </c>
      <c r="E415" s="5">
        <v>7</v>
      </c>
      <c r="F415" s="5">
        <v>14.9</v>
      </c>
      <c r="G415" s="5">
        <f t="shared" si="127"/>
        <v>104.3</v>
      </c>
      <c r="H415" s="5">
        <v>0</v>
      </c>
      <c r="I415" s="5">
        <v>0</v>
      </c>
      <c r="J415" s="5">
        <f t="shared" si="128"/>
        <v>0</v>
      </c>
      <c r="K415" s="8"/>
      <c r="L415" s="11" t="s">
        <v>500</v>
      </c>
      <c r="M415" s="12"/>
      <c r="N415" s="8"/>
      <c r="O415" s="9"/>
    </row>
    <row r="416" ht="26" customHeight="1" spans="1:15">
      <c r="A416" s="4"/>
      <c r="B416" s="4">
        <v>5</v>
      </c>
      <c r="C416" s="4" t="s">
        <v>501</v>
      </c>
      <c r="D416" s="4" t="s">
        <v>20</v>
      </c>
      <c r="E416" s="5">
        <f t="shared" ref="E416:J416" si="129">SUM(E417:E418)</f>
        <v>840</v>
      </c>
      <c r="F416" s="5"/>
      <c r="G416" s="5">
        <f t="shared" si="129"/>
        <v>5392.8</v>
      </c>
      <c r="H416" s="5">
        <f t="shared" si="129"/>
        <v>0</v>
      </c>
      <c r="I416" s="5"/>
      <c r="J416" s="5">
        <f t="shared" si="129"/>
        <v>0</v>
      </c>
      <c r="K416" s="8">
        <f>ROUND(J416,0)</f>
        <v>0</v>
      </c>
      <c r="L416" s="4"/>
      <c r="M416" s="8">
        <v>0</v>
      </c>
      <c r="N416" s="8">
        <v>0</v>
      </c>
      <c r="O416" s="9">
        <f>K416-N416</f>
        <v>0</v>
      </c>
    </row>
    <row r="417" ht="26" customHeight="1" spans="1:15">
      <c r="A417" s="4"/>
      <c r="B417" s="4"/>
      <c r="C417" s="4"/>
      <c r="D417" s="4" t="s">
        <v>502</v>
      </c>
      <c r="E417" s="5">
        <v>594</v>
      </c>
      <c r="F417" s="5">
        <v>6.42</v>
      </c>
      <c r="G417" s="5">
        <f>E417*F417</f>
        <v>3813.48</v>
      </c>
      <c r="H417" s="5">
        <v>0</v>
      </c>
      <c r="I417" s="5">
        <v>0</v>
      </c>
      <c r="J417" s="5">
        <f>H417*I417</f>
        <v>0</v>
      </c>
      <c r="K417" s="8"/>
      <c r="L417" s="11" t="s">
        <v>503</v>
      </c>
      <c r="M417" s="12"/>
      <c r="N417" s="8"/>
      <c r="O417" s="9"/>
    </row>
    <row r="418" ht="26" customHeight="1" spans="1:15">
      <c r="A418" s="4"/>
      <c r="B418" s="4"/>
      <c r="C418" s="4"/>
      <c r="D418" s="4" t="s">
        <v>504</v>
      </c>
      <c r="E418" s="5">
        <v>246</v>
      </c>
      <c r="F418" s="5">
        <v>6.42</v>
      </c>
      <c r="G418" s="5">
        <f>E418*F418</f>
        <v>1579.32</v>
      </c>
      <c r="H418" s="5">
        <v>0</v>
      </c>
      <c r="I418" s="5">
        <v>0</v>
      </c>
      <c r="J418" s="5">
        <f>H418*I418</f>
        <v>0</v>
      </c>
      <c r="K418" s="8"/>
      <c r="L418" s="11" t="s">
        <v>505</v>
      </c>
      <c r="M418" s="12"/>
      <c r="N418" s="8"/>
      <c r="O418" s="9"/>
    </row>
    <row r="419" ht="26" customHeight="1" spans="1:15">
      <c r="A419" s="4"/>
      <c r="B419" s="4">
        <v>6</v>
      </c>
      <c r="C419" s="4" t="s">
        <v>506</v>
      </c>
      <c r="D419" s="4" t="s">
        <v>20</v>
      </c>
      <c r="E419" s="5">
        <f t="shared" ref="E419:J419" si="130">SUM(E420:E428)</f>
        <v>791</v>
      </c>
      <c r="F419" s="5"/>
      <c r="G419" s="5">
        <f t="shared" si="130"/>
        <v>5957.0666</v>
      </c>
      <c r="H419" s="5">
        <f t="shared" si="130"/>
        <v>789</v>
      </c>
      <c r="I419" s="5"/>
      <c r="J419" s="5">
        <f t="shared" si="130"/>
        <v>5938.5166</v>
      </c>
      <c r="K419" s="8">
        <f>ROUND(J419,0)</f>
        <v>5939</v>
      </c>
      <c r="L419" s="4"/>
      <c r="M419" s="8">
        <v>14101</v>
      </c>
      <c r="N419" s="8">
        <f>K419</f>
        <v>5939</v>
      </c>
      <c r="O419" s="9">
        <f>K419-N419</f>
        <v>0</v>
      </c>
    </row>
    <row r="420" ht="26" customHeight="1" spans="1:15">
      <c r="A420" s="4"/>
      <c r="B420" s="4"/>
      <c r="C420" s="4"/>
      <c r="D420" s="4" t="s">
        <v>507</v>
      </c>
      <c r="E420" s="5">
        <v>23</v>
      </c>
      <c r="F420" s="5">
        <v>5.9424</v>
      </c>
      <c r="G420" s="5">
        <f t="shared" ref="G420:G428" si="131">E420*F420</f>
        <v>136.6752</v>
      </c>
      <c r="H420" s="5">
        <v>23</v>
      </c>
      <c r="I420" s="5">
        <v>5.9424</v>
      </c>
      <c r="J420" s="5">
        <f t="shared" ref="J420:J428" si="132">H420*I420</f>
        <v>136.6752</v>
      </c>
      <c r="K420" s="8"/>
      <c r="L420" s="10" t="s">
        <v>22</v>
      </c>
      <c r="M420" s="8"/>
      <c r="N420" s="8"/>
      <c r="O420" s="9"/>
    </row>
    <row r="421" ht="26" customHeight="1" spans="1:15">
      <c r="A421" s="4"/>
      <c r="B421" s="4"/>
      <c r="C421" s="4"/>
      <c r="D421" s="4" t="s">
        <v>508</v>
      </c>
      <c r="E421" s="5">
        <v>15</v>
      </c>
      <c r="F421" s="5">
        <v>5.9412</v>
      </c>
      <c r="G421" s="5">
        <f t="shared" si="131"/>
        <v>89.118</v>
      </c>
      <c r="H421" s="5">
        <v>15</v>
      </c>
      <c r="I421" s="5">
        <v>5.9412</v>
      </c>
      <c r="J421" s="5">
        <f t="shared" si="132"/>
        <v>89.118</v>
      </c>
      <c r="K421" s="8"/>
      <c r="L421" s="10" t="s">
        <v>22</v>
      </c>
      <c r="M421" s="8"/>
      <c r="N421" s="8"/>
      <c r="O421" s="9"/>
    </row>
    <row r="422" ht="26" customHeight="1" spans="1:15">
      <c r="A422" s="4"/>
      <c r="B422" s="4"/>
      <c r="C422" s="4"/>
      <c r="D422" s="4" t="s">
        <v>509</v>
      </c>
      <c r="E422" s="5">
        <v>3</v>
      </c>
      <c r="F422" s="5">
        <v>9.16</v>
      </c>
      <c r="G422" s="5">
        <f t="shared" si="131"/>
        <v>27.48</v>
      </c>
      <c r="H422" s="5">
        <v>3</v>
      </c>
      <c r="I422" s="5">
        <v>9.16</v>
      </c>
      <c r="J422" s="5">
        <f t="shared" si="132"/>
        <v>27.48</v>
      </c>
      <c r="K422" s="8"/>
      <c r="L422" s="10" t="s">
        <v>22</v>
      </c>
      <c r="M422" s="8"/>
      <c r="N422" s="8"/>
      <c r="O422" s="9"/>
    </row>
    <row r="423" ht="26" customHeight="1" spans="1:15">
      <c r="A423" s="4"/>
      <c r="B423" s="4"/>
      <c r="C423" s="4"/>
      <c r="D423" s="4" t="s">
        <v>510</v>
      </c>
      <c r="E423" s="5">
        <v>20</v>
      </c>
      <c r="F423" s="5">
        <v>9.164</v>
      </c>
      <c r="G423" s="5">
        <f t="shared" si="131"/>
        <v>183.28</v>
      </c>
      <c r="H423" s="5">
        <v>20</v>
      </c>
      <c r="I423" s="5">
        <v>9.164</v>
      </c>
      <c r="J423" s="5">
        <f t="shared" si="132"/>
        <v>183.28</v>
      </c>
      <c r="K423" s="8"/>
      <c r="L423" s="10" t="s">
        <v>22</v>
      </c>
      <c r="M423" s="8"/>
      <c r="N423" s="8"/>
      <c r="O423" s="9"/>
    </row>
    <row r="424" ht="26" customHeight="1" spans="1:15">
      <c r="A424" s="4"/>
      <c r="B424" s="4"/>
      <c r="C424" s="4"/>
      <c r="D424" s="4" t="s">
        <v>511</v>
      </c>
      <c r="E424" s="5">
        <v>11</v>
      </c>
      <c r="F424" s="5">
        <v>9.2818</v>
      </c>
      <c r="G424" s="5">
        <f t="shared" si="131"/>
        <v>102.0998</v>
      </c>
      <c r="H424" s="5">
        <v>11</v>
      </c>
      <c r="I424" s="5">
        <v>9.2818</v>
      </c>
      <c r="J424" s="5">
        <f t="shared" si="132"/>
        <v>102.0998</v>
      </c>
      <c r="K424" s="8"/>
      <c r="L424" s="10" t="s">
        <v>22</v>
      </c>
      <c r="M424" s="8"/>
      <c r="N424" s="8"/>
      <c r="O424" s="9"/>
    </row>
    <row r="425" ht="26" customHeight="1" spans="1:15">
      <c r="A425" s="4"/>
      <c r="B425" s="4"/>
      <c r="C425" s="4"/>
      <c r="D425" s="4" t="s">
        <v>512</v>
      </c>
      <c r="E425" s="5">
        <v>214</v>
      </c>
      <c r="F425" s="5">
        <v>6.42</v>
      </c>
      <c r="G425" s="5">
        <f t="shared" si="131"/>
        <v>1373.88</v>
      </c>
      <c r="H425" s="5">
        <v>214</v>
      </c>
      <c r="I425" s="5">
        <v>6.42</v>
      </c>
      <c r="J425" s="5">
        <f t="shared" si="132"/>
        <v>1373.88</v>
      </c>
      <c r="K425" s="8"/>
      <c r="L425" s="10" t="s">
        <v>22</v>
      </c>
      <c r="M425" s="8"/>
      <c r="N425" s="8"/>
      <c r="O425" s="9"/>
    </row>
    <row r="426" ht="26" customHeight="1" spans="1:15">
      <c r="A426" s="4"/>
      <c r="B426" s="4"/>
      <c r="C426" s="4"/>
      <c r="D426" s="4" t="s">
        <v>513</v>
      </c>
      <c r="E426" s="5">
        <v>140</v>
      </c>
      <c r="F426" s="5">
        <v>9.226</v>
      </c>
      <c r="G426" s="5">
        <f t="shared" si="131"/>
        <v>1291.64</v>
      </c>
      <c r="H426" s="5">
        <v>139</v>
      </c>
      <c r="I426" s="5">
        <v>9.226</v>
      </c>
      <c r="J426" s="5">
        <f t="shared" si="132"/>
        <v>1282.414</v>
      </c>
      <c r="K426" s="8"/>
      <c r="L426" s="11" t="s">
        <v>264</v>
      </c>
      <c r="M426" s="12"/>
      <c r="N426" s="8"/>
      <c r="O426" s="9"/>
    </row>
    <row r="427" ht="26" customHeight="1" spans="1:15">
      <c r="A427" s="4"/>
      <c r="B427" s="4"/>
      <c r="C427" s="4"/>
      <c r="D427" s="4" t="s">
        <v>514</v>
      </c>
      <c r="E427" s="5">
        <v>137</v>
      </c>
      <c r="F427" s="5">
        <v>4.5768</v>
      </c>
      <c r="G427" s="5">
        <f t="shared" si="131"/>
        <v>627.0216</v>
      </c>
      <c r="H427" s="5">
        <v>137</v>
      </c>
      <c r="I427" s="5">
        <v>4.5768</v>
      </c>
      <c r="J427" s="5">
        <f t="shared" si="132"/>
        <v>627.0216</v>
      </c>
      <c r="K427" s="8"/>
      <c r="L427" s="10" t="s">
        <v>22</v>
      </c>
      <c r="M427" s="8"/>
      <c r="N427" s="8"/>
      <c r="O427" s="9"/>
    </row>
    <row r="428" ht="26" customHeight="1" spans="1:15">
      <c r="A428" s="4"/>
      <c r="B428" s="4"/>
      <c r="C428" s="4"/>
      <c r="D428" s="4" t="s">
        <v>515</v>
      </c>
      <c r="E428" s="5">
        <v>228</v>
      </c>
      <c r="F428" s="5">
        <v>9.324</v>
      </c>
      <c r="G428" s="5">
        <f t="shared" si="131"/>
        <v>2125.872</v>
      </c>
      <c r="H428" s="5">
        <v>227</v>
      </c>
      <c r="I428" s="5">
        <v>9.324</v>
      </c>
      <c r="J428" s="5">
        <f t="shared" si="132"/>
        <v>2116.548</v>
      </c>
      <c r="K428" s="8"/>
      <c r="L428" s="11" t="s">
        <v>67</v>
      </c>
      <c r="M428" s="12"/>
      <c r="N428" s="8"/>
      <c r="O428" s="9"/>
    </row>
    <row r="429" ht="26" customHeight="1" spans="1:15">
      <c r="A429" s="4"/>
      <c r="B429" s="4">
        <v>7</v>
      </c>
      <c r="C429" s="4" t="s">
        <v>516</v>
      </c>
      <c r="D429" s="4" t="s">
        <v>20</v>
      </c>
      <c r="E429" s="5">
        <f t="shared" ref="E429:J429" si="133">SUM(E430:E435)</f>
        <v>18</v>
      </c>
      <c r="F429" s="5"/>
      <c r="G429" s="5">
        <f t="shared" si="133"/>
        <v>378.2172</v>
      </c>
      <c r="H429" s="5">
        <f t="shared" si="133"/>
        <v>17</v>
      </c>
      <c r="I429" s="5"/>
      <c r="J429" s="5">
        <f t="shared" si="133"/>
        <v>358.3107</v>
      </c>
      <c r="K429" s="8">
        <f>ROUND(J429,0)</f>
        <v>358</v>
      </c>
      <c r="L429" s="4"/>
      <c r="M429" s="8">
        <v>1598</v>
      </c>
      <c r="N429" s="8">
        <f>K429</f>
        <v>358</v>
      </c>
      <c r="O429" s="9">
        <f>K429-N429</f>
        <v>0</v>
      </c>
    </row>
    <row r="430" ht="26" customHeight="1" spans="1:15">
      <c r="A430" s="4"/>
      <c r="B430" s="4"/>
      <c r="C430" s="4"/>
      <c r="D430" s="4" t="s">
        <v>517</v>
      </c>
      <c r="E430" s="5">
        <v>1</v>
      </c>
      <c r="F430" s="5">
        <v>29.862</v>
      </c>
      <c r="G430" s="5">
        <f t="shared" ref="G430:G435" si="134">E430*F430</f>
        <v>29.862</v>
      </c>
      <c r="H430" s="5">
        <v>1</v>
      </c>
      <c r="I430" s="5">
        <v>29.862</v>
      </c>
      <c r="J430" s="5">
        <f t="shared" ref="J430:J435" si="135">H430*I430</f>
        <v>29.862</v>
      </c>
      <c r="K430" s="8"/>
      <c r="L430" s="10" t="s">
        <v>22</v>
      </c>
      <c r="M430" s="8"/>
      <c r="N430" s="8"/>
      <c r="O430" s="9"/>
    </row>
    <row r="431" ht="26" customHeight="1" spans="1:15">
      <c r="A431" s="4"/>
      <c r="B431" s="4"/>
      <c r="C431" s="4"/>
      <c r="D431" s="4" t="s">
        <v>518</v>
      </c>
      <c r="E431" s="5">
        <v>1</v>
      </c>
      <c r="F431" s="5">
        <v>29.8512</v>
      </c>
      <c r="G431" s="5">
        <f t="shared" si="134"/>
        <v>29.8512</v>
      </c>
      <c r="H431" s="5">
        <v>1</v>
      </c>
      <c r="I431" s="5">
        <v>29.8512</v>
      </c>
      <c r="J431" s="5">
        <f t="shared" si="135"/>
        <v>29.8512</v>
      </c>
      <c r="K431" s="8"/>
      <c r="L431" s="10" t="s">
        <v>22</v>
      </c>
      <c r="M431" s="8"/>
      <c r="N431" s="8"/>
      <c r="O431" s="9"/>
    </row>
    <row r="432" ht="26" customHeight="1" spans="1:15">
      <c r="A432" s="4"/>
      <c r="B432" s="4"/>
      <c r="C432" s="4"/>
      <c r="D432" s="4" t="s">
        <v>519</v>
      </c>
      <c r="E432" s="5">
        <v>1</v>
      </c>
      <c r="F432" s="5">
        <v>19.9065</v>
      </c>
      <c r="G432" s="5">
        <f t="shared" si="134"/>
        <v>19.9065</v>
      </c>
      <c r="H432" s="5">
        <v>1</v>
      </c>
      <c r="I432" s="5">
        <v>19.9065</v>
      </c>
      <c r="J432" s="5">
        <f t="shared" si="135"/>
        <v>19.9065</v>
      </c>
      <c r="K432" s="8"/>
      <c r="L432" s="10" t="s">
        <v>22</v>
      </c>
      <c r="M432" s="8"/>
      <c r="N432" s="8"/>
      <c r="O432" s="9"/>
    </row>
    <row r="433" ht="26" customHeight="1" spans="1:15">
      <c r="A433" s="4"/>
      <c r="B433" s="4"/>
      <c r="C433" s="4"/>
      <c r="D433" s="4" t="s">
        <v>520</v>
      </c>
      <c r="E433" s="5">
        <v>1</v>
      </c>
      <c r="F433" s="5">
        <v>19.9065</v>
      </c>
      <c r="G433" s="5">
        <f t="shared" si="134"/>
        <v>19.9065</v>
      </c>
      <c r="H433" s="5">
        <v>1</v>
      </c>
      <c r="I433" s="5">
        <v>19.9065</v>
      </c>
      <c r="J433" s="5">
        <f t="shared" si="135"/>
        <v>19.9065</v>
      </c>
      <c r="K433" s="8"/>
      <c r="L433" s="10" t="s">
        <v>22</v>
      </c>
      <c r="M433" s="8"/>
      <c r="N433" s="8"/>
      <c r="O433" s="9"/>
    </row>
    <row r="434" ht="26" customHeight="1" spans="1:15">
      <c r="A434" s="4"/>
      <c r="B434" s="4"/>
      <c r="C434" s="4"/>
      <c r="D434" s="4" t="s">
        <v>521</v>
      </c>
      <c r="E434" s="5">
        <v>1</v>
      </c>
      <c r="F434" s="5">
        <v>19.9065</v>
      </c>
      <c r="G434" s="5">
        <f t="shared" si="134"/>
        <v>19.9065</v>
      </c>
      <c r="H434" s="5">
        <v>1</v>
      </c>
      <c r="I434" s="5">
        <v>19.9065</v>
      </c>
      <c r="J434" s="5">
        <f t="shared" si="135"/>
        <v>19.9065</v>
      </c>
      <c r="K434" s="8"/>
      <c r="L434" s="10" t="s">
        <v>22</v>
      </c>
      <c r="M434" s="8"/>
      <c r="N434" s="8"/>
      <c r="O434" s="9"/>
    </row>
    <row r="435" ht="26" customHeight="1" spans="1:15">
      <c r="A435" s="4"/>
      <c r="B435" s="4"/>
      <c r="C435" s="4"/>
      <c r="D435" s="4" t="s">
        <v>522</v>
      </c>
      <c r="E435" s="5">
        <v>13</v>
      </c>
      <c r="F435" s="5">
        <v>19.9065</v>
      </c>
      <c r="G435" s="5">
        <f t="shared" si="134"/>
        <v>258.7845</v>
      </c>
      <c r="H435" s="5">
        <v>12</v>
      </c>
      <c r="I435" s="5">
        <v>19.9065</v>
      </c>
      <c r="J435" s="5">
        <f t="shared" si="135"/>
        <v>238.878</v>
      </c>
      <c r="K435" s="8"/>
      <c r="L435" s="11" t="s">
        <v>209</v>
      </c>
      <c r="M435" s="12"/>
      <c r="N435" s="8"/>
      <c r="O435" s="9"/>
    </row>
    <row r="436" ht="26" customHeight="1" spans="1:15">
      <c r="A436" s="4"/>
      <c r="B436" s="4">
        <v>8</v>
      </c>
      <c r="C436" s="4" t="s">
        <v>523</v>
      </c>
      <c r="D436" s="4" t="s">
        <v>20</v>
      </c>
      <c r="E436" s="5">
        <f t="shared" ref="E436:J436" si="136">SUM(E437)</f>
        <v>139</v>
      </c>
      <c r="F436" s="5"/>
      <c r="G436" s="5">
        <f t="shared" si="136"/>
        <v>1307.1004</v>
      </c>
      <c r="H436" s="5">
        <f t="shared" si="136"/>
        <v>139</v>
      </c>
      <c r="I436" s="5"/>
      <c r="J436" s="5">
        <f t="shared" si="136"/>
        <v>1307.1004</v>
      </c>
      <c r="K436" s="8">
        <f>ROUND(J436,0)</f>
        <v>1307</v>
      </c>
      <c r="L436" s="4"/>
      <c r="M436" s="8">
        <v>0</v>
      </c>
      <c r="N436" s="8">
        <v>0</v>
      </c>
      <c r="O436" s="9">
        <f>K436-N436</f>
        <v>1307</v>
      </c>
    </row>
    <row r="437" ht="26" customHeight="1" spans="1:15">
      <c r="A437" s="4"/>
      <c r="B437" s="4"/>
      <c r="C437" s="4"/>
      <c r="D437" s="4" t="s">
        <v>524</v>
      </c>
      <c r="E437" s="5">
        <v>139</v>
      </c>
      <c r="F437" s="5">
        <v>9.4036</v>
      </c>
      <c r="G437" s="5">
        <f>E437*F437</f>
        <v>1307.1004</v>
      </c>
      <c r="H437" s="5">
        <v>139</v>
      </c>
      <c r="I437" s="5">
        <v>9.4036</v>
      </c>
      <c r="J437" s="5">
        <f>H437*I437</f>
        <v>1307.1004</v>
      </c>
      <c r="K437" s="8"/>
      <c r="L437" s="10" t="s">
        <v>22</v>
      </c>
      <c r="M437" s="8"/>
      <c r="N437" s="8"/>
      <c r="O437" s="9"/>
    </row>
    <row r="438" ht="26" customHeight="1" spans="1:15">
      <c r="A438" s="4" t="s">
        <v>525</v>
      </c>
      <c r="B438" s="4" t="s">
        <v>18</v>
      </c>
      <c r="C438" s="4"/>
      <c r="D438" s="4"/>
      <c r="E438" s="5">
        <f t="shared" ref="E438:J438" si="137">SUM(E439:E453)/2</f>
        <v>257</v>
      </c>
      <c r="F438" s="5"/>
      <c r="G438" s="5">
        <f t="shared" si="137"/>
        <v>5901.2676</v>
      </c>
      <c r="H438" s="5">
        <f t="shared" si="137"/>
        <v>231</v>
      </c>
      <c r="I438" s="5"/>
      <c r="J438" s="5">
        <f t="shared" si="137"/>
        <v>5205.7716</v>
      </c>
      <c r="K438" s="8">
        <f>SUM(K439:K450)</f>
        <v>5206</v>
      </c>
      <c r="L438" s="8"/>
      <c r="M438" s="8">
        <f>SUM(M439:M450)</f>
        <v>2443</v>
      </c>
      <c r="N438" s="8">
        <f>SUM(N439:N450)</f>
        <v>2443</v>
      </c>
      <c r="O438" s="8">
        <f>SUM(O439:O450)</f>
        <v>2763</v>
      </c>
    </row>
    <row r="439" ht="26" customHeight="1" spans="1:15">
      <c r="A439" s="4"/>
      <c r="B439" s="4">
        <v>1</v>
      </c>
      <c r="C439" s="4" t="s">
        <v>526</v>
      </c>
      <c r="D439" s="4" t="s">
        <v>20</v>
      </c>
      <c r="E439" s="5">
        <f t="shared" ref="E439:J439" si="138">SUM(E440:E442)</f>
        <v>8</v>
      </c>
      <c r="F439" s="5"/>
      <c r="G439" s="5">
        <f t="shared" si="138"/>
        <v>146.4</v>
      </c>
      <c r="H439" s="5">
        <f t="shared" si="138"/>
        <v>7</v>
      </c>
      <c r="I439" s="5"/>
      <c r="J439" s="5">
        <f t="shared" si="138"/>
        <v>139.704</v>
      </c>
      <c r="K439" s="8">
        <f>ROUND(J439,0)</f>
        <v>140</v>
      </c>
      <c r="L439" s="4"/>
      <c r="M439" s="8">
        <v>0</v>
      </c>
      <c r="N439" s="8">
        <v>0</v>
      </c>
      <c r="O439" s="9">
        <f>K439-N439</f>
        <v>140</v>
      </c>
    </row>
    <row r="440" ht="26" customHeight="1" spans="1:15">
      <c r="A440" s="4"/>
      <c r="B440" s="4"/>
      <c r="C440" s="4"/>
      <c r="D440" s="4" t="s">
        <v>527</v>
      </c>
      <c r="E440" s="5">
        <v>4</v>
      </c>
      <c r="F440" s="5">
        <v>6.66</v>
      </c>
      <c r="G440" s="5">
        <f>E440*F440</f>
        <v>26.64</v>
      </c>
      <c r="H440" s="5">
        <v>3</v>
      </c>
      <c r="I440" s="5">
        <v>6.66</v>
      </c>
      <c r="J440" s="5">
        <f>H440*I440</f>
        <v>19.98</v>
      </c>
      <c r="K440" s="8"/>
      <c r="L440" s="11" t="s">
        <v>67</v>
      </c>
      <c r="M440" s="12"/>
      <c r="N440" s="8"/>
      <c r="O440" s="9"/>
    </row>
    <row r="441" ht="26" customHeight="1" spans="1:15">
      <c r="A441" s="4"/>
      <c r="B441" s="4"/>
      <c r="C441" s="4"/>
      <c r="D441" s="4" t="s">
        <v>528</v>
      </c>
      <c r="E441" s="5">
        <v>2</v>
      </c>
      <c r="F441" s="5">
        <v>29.88</v>
      </c>
      <c r="G441" s="5">
        <f>E441*F441</f>
        <v>59.76</v>
      </c>
      <c r="H441" s="5">
        <v>2</v>
      </c>
      <c r="I441" s="5">
        <v>29.862</v>
      </c>
      <c r="J441" s="5">
        <f>H441*I441</f>
        <v>59.724</v>
      </c>
      <c r="K441" s="8"/>
      <c r="L441" s="10" t="s">
        <v>22</v>
      </c>
      <c r="M441" s="8"/>
      <c r="N441" s="8"/>
      <c r="O441" s="9"/>
    </row>
    <row r="442" ht="26" customHeight="1" spans="1:15">
      <c r="A442" s="4"/>
      <c r="B442" s="4"/>
      <c r="C442" s="4"/>
      <c r="D442" s="4" t="s">
        <v>529</v>
      </c>
      <c r="E442" s="5">
        <v>2</v>
      </c>
      <c r="F442" s="5">
        <v>30</v>
      </c>
      <c r="G442" s="5">
        <f>E442*F442</f>
        <v>60</v>
      </c>
      <c r="H442" s="5">
        <v>2</v>
      </c>
      <c r="I442" s="5">
        <v>30</v>
      </c>
      <c r="J442" s="5">
        <f>H442*I442</f>
        <v>60</v>
      </c>
      <c r="K442" s="8"/>
      <c r="L442" s="10" t="s">
        <v>22</v>
      </c>
      <c r="M442" s="8"/>
      <c r="N442" s="8"/>
      <c r="O442" s="9"/>
    </row>
    <row r="443" ht="26" customHeight="1" spans="1:15">
      <c r="A443" s="4"/>
      <c r="B443" s="4">
        <v>2</v>
      </c>
      <c r="C443" s="4" t="s">
        <v>530</v>
      </c>
      <c r="D443" s="4" t="s">
        <v>20</v>
      </c>
      <c r="E443" s="5">
        <f t="shared" ref="E443:J443" si="139">SUM(E444:E447)</f>
        <v>90</v>
      </c>
      <c r="F443" s="5"/>
      <c r="G443" s="5">
        <f t="shared" si="139"/>
        <v>1025.1676</v>
      </c>
      <c r="H443" s="5">
        <f t="shared" si="139"/>
        <v>88</v>
      </c>
      <c r="I443" s="5"/>
      <c r="J443" s="5">
        <f t="shared" si="139"/>
        <v>1006.1676</v>
      </c>
      <c r="K443" s="8">
        <f>ROUND(J443,0)</f>
        <v>1006</v>
      </c>
      <c r="L443" s="4"/>
      <c r="M443" s="8">
        <v>0</v>
      </c>
      <c r="N443" s="8">
        <v>0</v>
      </c>
      <c r="O443" s="9">
        <f>K443-N443</f>
        <v>1006</v>
      </c>
    </row>
    <row r="444" ht="26" customHeight="1" spans="1:15">
      <c r="A444" s="4"/>
      <c r="B444" s="4"/>
      <c r="C444" s="4"/>
      <c r="D444" s="4" t="s">
        <v>531</v>
      </c>
      <c r="E444" s="5">
        <v>72</v>
      </c>
      <c r="F444" s="5">
        <v>9.5</v>
      </c>
      <c r="G444" s="5">
        <f>E444*F444</f>
        <v>684</v>
      </c>
      <c r="H444" s="5">
        <v>70</v>
      </c>
      <c r="I444" s="5">
        <v>9.5</v>
      </c>
      <c r="J444" s="5">
        <f>H444*I444</f>
        <v>665</v>
      </c>
      <c r="K444" s="8"/>
      <c r="L444" s="11" t="s">
        <v>532</v>
      </c>
      <c r="M444" s="12"/>
      <c r="N444" s="8"/>
      <c r="O444" s="9"/>
    </row>
    <row r="445" ht="26" customHeight="1" spans="1:15">
      <c r="A445" s="4"/>
      <c r="B445" s="4"/>
      <c r="C445" s="4"/>
      <c r="D445" s="4" t="s">
        <v>533</v>
      </c>
      <c r="E445" s="5">
        <v>13</v>
      </c>
      <c r="F445" s="5">
        <v>18.5788</v>
      </c>
      <c r="G445" s="5">
        <f>E445*F445</f>
        <v>241.5244</v>
      </c>
      <c r="H445" s="5">
        <v>13</v>
      </c>
      <c r="I445" s="5">
        <v>18.5788</v>
      </c>
      <c r="J445" s="5">
        <f>H445*I445</f>
        <v>241.5244</v>
      </c>
      <c r="K445" s="8"/>
      <c r="L445" s="10" t="s">
        <v>22</v>
      </c>
      <c r="M445" s="8"/>
      <c r="N445" s="8"/>
      <c r="O445" s="9"/>
    </row>
    <row r="446" ht="26" customHeight="1" spans="1:15">
      <c r="A446" s="4"/>
      <c r="B446" s="4"/>
      <c r="C446" s="4"/>
      <c r="D446" s="4" t="s">
        <v>534</v>
      </c>
      <c r="E446" s="5">
        <v>4</v>
      </c>
      <c r="F446" s="5">
        <v>19.9108</v>
      </c>
      <c r="G446" s="5">
        <f>E446*F446</f>
        <v>79.6432</v>
      </c>
      <c r="H446" s="5">
        <v>4</v>
      </c>
      <c r="I446" s="5">
        <v>19.9108</v>
      </c>
      <c r="J446" s="5">
        <f>H446*I446</f>
        <v>79.6432</v>
      </c>
      <c r="K446" s="8"/>
      <c r="L446" s="10" t="s">
        <v>22</v>
      </c>
      <c r="M446" s="8"/>
      <c r="N446" s="8"/>
      <c r="O446" s="9"/>
    </row>
    <row r="447" ht="26" customHeight="1" spans="1:15">
      <c r="A447" s="4"/>
      <c r="B447" s="4"/>
      <c r="C447" s="4"/>
      <c r="D447" s="4" t="s">
        <v>535</v>
      </c>
      <c r="E447" s="5">
        <v>1</v>
      </c>
      <c r="F447" s="5">
        <v>20</v>
      </c>
      <c r="G447" s="5">
        <f>E447*F447</f>
        <v>20</v>
      </c>
      <c r="H447" s="5">
        <v>1</v>
      </c>
      <c r="I447" s="5">
        <v>20</v>
      </c>
      <c r="J447" s="5">
        <f>H447*I447</f>
        <v>20</v>
      </c>
      <c r="K447" s="8"/>
      <c r="L447" s="10" t="s">
        <v>22</v>
      </c>
      <c r="M447" s="8"/>
      <c r="N447" s="8"/>
      <c r="O447" s="9"/>
    </row>
    <row r="448" ht="26" customHeight="1" spans="1:15">
      <c r="A448" s="4"/>
      <c r="B448" s="4">
        <v>3</v>
      </c>
      <c r="C448" s="4" t="s">
        <v>536</v>
      </c>
      <c r="D448" s="4" t="s">
        <v>20</v>
      </c>
      <c r="E448" s="5">
        <f t="shared" ref="E448:J448" si="140">SUM(E449)</f>
        <v>3</v>
      </c>
      <c r="F448" s="5"/>
      <c r="G448" s="5">
        <f t="shared" si="140"/>
        <v>59.7</v>
      </c>
      <c r="H448" s="5">
        <f t="shared" si="140"/>
        <v>1</v>
      </c>
      <c r="I448" s="5"/>
      <c r="J448" s="5">
        <f t="shared" si="140"/>
        <v>19.9</v>
      </c>
      <c r="K448" s="8">
        <f>ROUND(J448,0)</f>
        <v>20</v>
      </c>
      <c r="L448" s="4"/>
      <c r="M448" s="8">
        <v>0</v>
      </c>
      <c r="N448" s="8">
        <v>0</v>
      </c>
      <c r="O448" s="9">
        <f>K448-N448</f>
        <v>20</v>
      </c>
    </row>
    <row r="449" ht="26" customHeight="1" spans="1:15">
      <c r="A449" s="4"/>
      <c r="B449" s="4"/>
      <c r="C449" s="4"/>
      <c r="D449" s="4" t="s">
        <v>537</v>
      </c>
      <c r="E449" s="5">
        <v>3</v>
      </c>
      <c r="F449" s="5">
        <v>19.9</v>
      </c>
      <c r="G449" s="5">
        <f>E449*F449</f>
        <v>59.7</v>
      </c>
      <c r="H449" s="5">
        <v>1</v>
      </c>
      <c r="I449" s="5">
        <v>19.9</v>
      </c>
      <c r="J449" s="5">
        <f>H449*I449</f>
        <v>19.9</v>
      </c>
      <c r="K449" s="8"/>
      <c r="L449" s="11" t="s">
        <v>69</v>
      </c>
      <c r="M449" s="12"/>
      <c r="N449" s="8"/>
      <c r="O449" s="9"/>
    </row>
    <row r="450" ht="26" customHeight="1" spans="1:15">
      <c r="A450" s="4"/>
      <c r="B450" s="4">
        <v>4</v>
      </c>
      <c r="C450" s="4" t="s">
        <v>538</v>
      </c>
      <c r="D450" s="4" t="s">
        <v>20</v>
      </c>
      <c r="E450" s="5">
        <f t="shared" ref="E450:J450" si="141">SUM(E451:E453)</f>
        <v>156</v>
      </c>
      <c r="F450" s="5"/>
      <c r="G450" s="5">
        <f t="shared" si="141"/>
        <v>4670</v>
      </c>
      <c r="H450" s="5">
        <f t="shared" si="141"/>
        <v>135</v>
      </c>
      <c r="I450" s="5"/>
      <c r="J450" s="5">
        <f t="shared" si="141"/>
        <v>4040</v>
      </c>
      <c r="K450" s="8">
        <f>ROUND(J450,0)</f>
        <v>4040</v>
      </c>
      <c r="L450" s="4"/>
      <c r="M450" s="8">
        <v>2443</v>
      </c>
      <c r="N450" s="8">
        <f>M450</f>
        <v>2443</v>
      </c>
      <c r="O450" s="9">
        <f>K450-N450</f>
        <v>1597</v>
      </c>
    </row>
    <row r="451" ht="26" customHeight="1" spans="1:15">
      <c r="A451" s="4"/>
      <c r="B451" s="4"/>
      <c r="C451" s="4"/>
      <c r="D451" s="4" t="s">
        <v>539</v>
      </c>
      <c r="E451" s="5">
        <v>7</v>
      </c>
      <c r="F451" s="5">
        <v>30</v>
      </c>
      <c r="G451" s="5">
        <f>E451*F451</f>
        <v>210</v>
      </c>
      <c r="H451" s="5">
        <v>7</v>
      </c>
      <c r="I451" s="5">
        <v>30</v>
      </c>
      <c r="J451" s="5">
        <f>H451*I451</f>
        <v>210</v>
      </c>
      <c r="K451" s="8"/>
      <c r="L451" s="10" t="s">
        <v>22</v>
      </c>
      <c r="M451" s="8"/>
      <c r="N451" s="8"/>
      <c r="O451" s="9"/>
    </row>
    <row r="452" ht="26" customHeight="1" spans="1:15">
      <c r="A452" s="4"/>
      <c r="B452" s="4"/>
      <c r="C452" s="4"/>
      <c r="D452" s="4" t="s">
        <v>540</v>
      </c>
      <c r="E452" s="5">
        <v>148</v>
      </c>
      <c r="F452" s="5">
        <v>30</v>
      </c>
      <c r="G452" s="5">
        <f>E452*F452</f>
        <v>4440</v>
      </c>
      <c r="H452" s="5">
        <v>127</v>
      </c>
      <c r="I452" s="5">
        <v>30</v>
      </c>
      <c r="J452" s="5">
        <f>H452*I452</f>
        <v>3810</v>
      </c>
      <c r="K452" s="8"/>
      <c r="L452" s="11" t="s">
        <v>541</v>
      </c>
      <c r="M452" s="12"/>
      <c r="N452" s="8"/>
      <c r="O452" s="9"/>
    </row>
    <row r="453" ht="26" customHeight="1" spans="1:15">
      <c r="A453" s="4"/>
      <c r="B453" s="4"/>
      <c r="C453" s="4"/>
      <c r="D453" s="4" t="s">
        <v>542</v>
      </c>
      <c r="E453" s="5">
        <v>1</v>
      </c>
      <c r="F453" s="5">
        <v>20</v>
      </c>
      <c r="G453" s="5">
        <f>E453*F453</f>
        <v>20</v>
      </c>
      <c r="H453" s="5">
        <v>1</v>
      </c>
      <c r="I453" s="5">
        <v>20</v>
      </c>
      <c r="J453" s="5">
        <f>H453*I453</f>
        <v>20</v>
      </c>
      <c r="K453" s="8"/>
      <c r="L453" s="10" t="s">
        <v>22</v>
      </c>
      <c r="M453" s="8"/>
      <c r="N453" s="8"/>
      <c r="O453" s="9"/>
    </row>
    <row r="454" ht="26" customHeight="1" spans="1:15">
      <c r="A454" s="4" t="s">
        <v>543</v>
      </c>
      <c r="B454" s="4" t="s">
        <v>18</v>
      </c>
      <c r="C454" s="4"/>
      <c r="D454" s="4"/>
      <c r="E454" s="5">
        <f t="shared" ref="E454:J454" si="142">SUM(E455:E477)/2</f>
        <v>768</v>
      </c>
      <c r="F454" s="5"/>
      <c r="G454" s="5">
        <f t="shared" si="142"/>
        <v>9891.5036</v>
      </c>
      <c r="H454" s="5">
        <f t="shared" si="142"/>
        <v>738</v>
      </c>
      <c r="I454" s="5"/>
      <c r="J454" s="5">
        <f t="shared" si="142"/>
        <v>9733.4636</v>
      </c>
      <c r="K454" s="8">
        <f>SUM(K455:K474)</f>
        <v>9733</v>
      </c>
      <c r="L454" s="8"/>
      <c r="M454" s="8">
        <f>SUM(M455:M474)</f>
        <v>48631</v>
      </c>
      <c r="N454" s="8">
        <f>SUM(N455:N474)</f>
        <v>824</v>
      </c>
      <c r="O454" s="8">
        <f>SUM(O455:O474)</f>
        <v>8909</v>
      </c>
    </row>
    <row r="455" ht="26" customHeight="1" spans="1:15">
      <c r="A455" s="4"/>
      <c r="B455" s="4">
        <v>1</v>
      </c>
      <c r="C455" s="4" t="s">
        <v>544</v>
      </c>
      <c r="D455" s="4" t="s">
        <v>20</v>
      </c>
      <c r="E455" s="5">
        <f t="shared" ref="E455:J455" si="143">SUM(E456)</f>
        <v>446</v>
      </c>
      <c r="F455" s="5"/>
      <c r="G455" s="5">
        <f t="shared" si="143"/>
        <v>1962.4</v>
      </c>
      <c r="H455" s="5">
        <f t="shared" si="143"/>
        <v>418</v>
      </c>
      <c r="I455" s="5"/>
      <c r="J455" s="5">
        <f t="shared" si="143"/>
        <v>1839.2</v>
      </c>
      <c r="K455" s="8">
        <f>ROUND(J455,0)</f>
        <v>1839</v>
      </c>
      <c r="L455" s="4"/>
      <c r="M455" s="8">
        <v>0</v>
      </c>
      <c r="N455" s="8">
        <v>0</v>
      </c>
      <c r="O455" s="9">
        <f>K455-N455</f>
        <v>1839</v>
      </c>
    </row>
    <row r="456" ht="26" customHeight="1" spans="1:15">
      <c r="A456" s="4"/>
      <c r="B456" s="4"/>
      <c r="C456" s="4"/>
      <c r="D456" s="4" t="s">
        <v>545</v>
      </c>
      <c r="E456" s="5">
        <v>446</v>
      </c>
      <c r="F456" s="5">
        <v>4.4</v>
      </c>
      <c r="G456" s="5">
        <f>E456*F456</f>
        <v>1962.4</v>
      </c>
      <c r="H456" s="5">
        <v>418</v>
      </c>
      <c r="I456" s="5">
        <v>4.4</v>
      </c>
      <c r="J456" s="5">
        <f>H456*I456</f>
        <v>1839.2</v>
      </c>
      <c r="K456" s="8"/>
      <c r="L456" s="11" t="s">
        <v>546</v>
      </c>
      <c r="M456" s="12"/>
      <c r="N456" s="8"/>
      <c r="O456" s="9"/>
    </row>
    <row r="457" ht="26" customHeight="1" spans="1:15">
      <c r="A457" s="4"/>
      <c r="B457" s="4">
        <v>2</v>
      </c>
      <c r="C457" s="4" t="s">
        <v>547</v>
      </c>
      <c r="D457" s="4" t="s">
        <v>20</v>
      </c>
      <c r="E457" s="5">
        <f t="shared" ref="E457:J457" si="144">SUM(E458:E460)</f>
        <v>4</v>
      </c>
      <c r="F457" s="5"/>
      <c r="G457" s="5">
        <f t="shared" si="144"/>
        <v>80</v>
      </c>
      <c r="H457" s="5">
        <f t="shared" si="144"/>
        <v>4</v>
      </c>
      <c r="I457" s="5"/>
      <c r="J457" s="5">
        <f t="shared" si="144"/>
        <v>80</v>
      </c>
      <c r="K457" s="8">
        <f>ROUND(J457,0)</f>
        <v>80</v>
      </c>
      <c r="L457" s="4"/>
      <c r="M457" s="8">
        <v>1127</v>
      </c>
      <c r="N457" s="8">
        <f>K457</f>
        <v>80</v>
      </c>
      <c r="O457" s="9">
        <f>K457-N457</f>
        <v>0</v>
      </c>
    </row>
    <row r="458" ht="26" customHeight="1" spans="1:15">
      <c r="A458" s="4"/>
      <c r="B458" s="4"/>
      <c r="C458" s="4"/>
      <c r="D458" s="4" t="s">
        <v>548</v>
      </c>
      <c r="E458" s="5">
        <v>1</v>
      </c>
      <c r="F458" s="5">
        <v>20</v>
      </c>
      <c r="G458" s="5">
        <f>E458*F458</f>
        <v>20</v>
      </c>
      <c r="H458" s="5">
        <v>1</v>
      </c>
      <c r="I458" s="5">
        <v>20</v>
      </c>
      <c r="J458" s="5">
        <f>H458*I458</f>
        <v>20</v>
      </c>
      <c r="K458" s="8"/>
      <c r="L458" s="10" t="s">
        <v>22</v>
      </c>
      <c r="M458" s="8"/>
      <c r="N458" s="8"/>
      <c r="O458" s="9"/>
    </row>
    <row r="459" ht="26" customHeight="1" spans="1:15">
      <c r="A459" s="4"/>
      <c r="B459" s="4"/>
      <c r="C459" s="4"/>
      <c r="D459" s="4" t="s">
        <v>549</v>
      </c>
      <c r="E459" s="5">
        <v>1</v>
      </c>
      <c r="F459" s="5">
        <v>20</v>
      </c>
      <c r="G459" s="5">
        <f>E459*F459</f>
        <v>20</v>
      </c>
      <c r="H459" s="5">
        <v>1</v>
      </c>
      <c r="I459" s="5">
        <v>20</v>
      </c>
      <c r="J459" s="5">
        <f>H459*I459</f>
        <v>20</v>
      </c>
      <c r="K459" s="8"/>
      <c r="L459" s="10" t="s">
        <v>22</v>
      </c>
      <c r="M459" s="8"/>
      <c r="N459" s="8"/>
      <c r="O459" s="9"/>
    </row>
    <row r="460" ht="26" customHeight="1" spans="1:15">
      <c r="A460" s="4"/>
      <c r="B460" s="4"/>
      <c r="C460" s="4"/>
      <c r="D460" s="4" t="s">
        <v>550</v>
      </c>
      <c r="E460" s="5">
        <v>2</v>
      </c>
      <c r="F460" s="5">
        <v>20</v>
      </c>
      <c r="G460" s="5">
        <f>E460*F460</f>
        <v>40</v>
      </c>
      <c r="H460" s="5">
        <v>2</v>
      </c>
      <c r="I460" s="5">
        <v>20</v>
      </c>
      <c r="J460" s="5">
        <f>H460*I460</f>
        <v>40</v>
      </c>
      <c r="K460" s="8"/>
      <c r="L460" s="10" t="s">
        <v>22</v>
      </c>
      <c r="M460" s="8"/>
      <c r="N460" s="8"/>
      <c r="O460" s="9"/>
    </row>
    <row r="461" ht="26" customHeight="1" spans="1:15">
      <c r="A461" s="4"/>
      <c r="B461" s="4">
        <v>3</v>
      </c>
      <c r="C461" s="4" t="s">
        <v>551</v>
      </c>
      <c r="D461" s="4" t="s">
        <v>20</v>
      </c>
      <c r="E461" s="5">
        <f t="shared" ref="E461:J461" si="145">SUM(E462:E463)</f>
        <v>198</v>
      </c>
      <c r="F461" s="5"/>
      <c r="G461" s="5">
        <f t="shared" si="145"/>
        <v>5940</v>
      </c>
      <c r="H461" s="5">
        <f t="shared" si="145"/>
        <v>197</v>
      </c>
      <c r="I461" s="5"/>
      <c r="J461" s="5">
        <f t="shared" si="145"/>
        <v>5910</v>
      </c>
      <c r="K461" s="8">
        <f>ROUND(J461,0)</f>
        <v>5910</v>
      </c>
      <c r="L461" s="4"/>
      <c r="M461" s="8">
        <v>0</v>
      </c>
      <c r="N461" s="8">
        <v>0</v>
      </c>
      <c r="O461" s="9">
        <f>K461-N461</f>
        <v>5910</v>
      </c>
    </row>
    <row r="462" ht="26" customHeight="1" spans="1:15">
      <c r="A462" s="4"/>
      <c r="B462" s="4"/>
      <c r="C462" s="4"/>
      <c r="D462" s="4" t="s">
        <v>552</v>
      </c>
      <c r="E462" s="5">
        <v>160</v>
      </c>
      <c r="F462" s="5">
        <v>30</v>
      </c>
      <c r="G462" s="5">
        <f>E462*F462</f>
        <v>4800</v>
      </c>
      <c r="H462" s="5">
        <v>159</v>
      </c>
      <c r="I462" s="5">
        <v>30</v>
      </c>
      <c r="J462" s="5">
        <f>H462*I462</f>
        <v>4770</v>
      </c>
      <c r="K462" s="8"/>
      <c r="L462" s="11" t="s">
        <v>209</v>
      </c>
      <c r="M462" s="12"/>
      <c r="N462" s="8"/>
      <c r="O462" s="9"/>
    </row>
    <row r="463" ht="26" customHeight="1" spans="1:15">
      <c r="A463" s="4"/>
      <c r="B463" s="4"/>
      <c r="C463" s="4"/>
      <c r="D463" s="4" t="s">
        <v>553</v>
      </c>
      <c r="E463" s="5">
        <v>38</v>
      </c>
      <c r="F463" s="5">
        <v>30</v>
      </c>
      <c r="G463" s="5">
        <f>E463*F463</f>
        <v>1140</v>
      </c>
      <c r="H463" s="5">
        <v>38</v>
      </c>
      <c r="I463" s="5">
        <v>30</v>
      </c>
      <c r="J463" s="5">
        <f>H463*I463</f>
        <v>1140</v>
      </c>
      <c r="K463" s="8"/>
      <c r="L463" s="10" t="s">
        <v>22</v>
      </c>
      <c r="M463" s="8"/>
      <c r="N463" s="8"/>
      <c r="O463" s="9"/>
    </row>
    <row r="464" ht="26" customHeight="1" spans="1:15">
      <c r="A464" s="4"/>
      <c r="B464" s="4">
        <v>4</v>
      </c>
      <c r="C464" s="4" t="s">
        <v>554</v>
      </c>
      <c r="D464" s="4" t="s">
        <v>20</v>
      </c>
      <c r="E464" s="5">
        <f t="shared" ref="E464:J464" si="146">SUM(E465:E467)</f>
        <v>34</v>
      </c>
      <c r="F464" s="5"/>
      <c r="G464" s="5">
        <f t="shared" si="146"/>
        <v>149.92</v>
      </c>
      <c r="H464" s="5">
        <f t="shared" si="146"/>
        <v>33</v>
      </c>
      <c r="I464" s="5"/>
      <c r="J464" s="5">
        <f t="shared" si="146"/>
        <v>145.08</v>
      </c>
      <c r="K464" s="8">
        <f>ROUND(J464,0)</f>
        <v>145</v>
      </c>
      <c r="L464" s="4"/>
      <c r="M464" s="8">
        <v>38041</v>
      </c>
      <c r="N464" s="8">
        <f>K464</f>
        <v>145</v>
      </c>
      <c r="O464" s="9">
        <f>K464-N464</f>
        <v>0</v>
      </c>
    </row>
    <row r="465" ht="26" customHeight="1" spans="1:15">
      <c r="A465" s="4"/>
      <c r="B465" s="4"/>
      <c r="C465" s="4"/>
      <c r="D465" s="4" t="s">
        <v>555</v>
      </c>
      <c r="E465" s="5">
        <v>1</v>
      </c>
      <c r="F465" s="5">
        <v>2.4</v>
      </c>
      <c r="G465" s="5">
        <f>E465*F465</f>
        <v>2.4</v>
      </c>
      <c r="H465" s="5">
        <v>1</v>
      </c>
      <c r="I465" s="5">
        <v>2.4</v>
      </c>
      <c r="J465" s="5">
        <f>H465*I465</f>
        <v>2.4</v>
      </c>
      <c r="K465" s="8"/>
      <c r="L465" s="10" t="s">
        <v>22</v>
      </c>
      <c r="M465" s="8"/>
      <c r="N465" s="8"/>
      <c r="O465" s="9"/>
    </row>
    <row r="466" ht="26" customHeight="1" spans="1:15">
      <c r="A466" s="4"/>
      <c r="B466" s="4"/>
      <c r="C466" s="4"/>
      <c r="D466" s="4" t="s">
        <v>556</v>
      </c>
      <c r="E466" s="5">
        <v>28</v>
      </c>
      <c r="F466" s="5">
        <v>4.84</v>
      </c>
      <c r="G466" s="5">
        <f>E466*F466</f>
        <v>135.52</v>
      </c>
      <c r="H466" s="5">
        <v>27</v>
      </c>
      <c r="I466" s="5">
        <v>4.84</v>
      </c>
      <c r="J466" s="5">
        <f>H466*I466</f>
        <v>130.68</v>
      </c>
      <c r="K466" s="8"/>
      <c r="L466" s="11" t="s">
        <v>67</v>
      </c>
      <c r="M466" s="12"/>
      <c r="N466" s="8"/>
      <c r="O466" s="9"/>
    </row>
    <row r="467" ht="26" customHeight="1" spans="1:15">
      <c r="A467" s="4"/>
      <c r="B467" s="4"/>
      <c r="C467" s="4"/>
      <c r="D467" s="4" t="s">
        <v>557</v>
      </c>
      <c r="E467" s="5">
        <v>5</v>
      </c>
      <c r="F467" s="5">
        <v>2.4</v>
      </c>
      <c r="G467" s="5">
        <f>E467*F467</f>
        <v>12</v>
      </c>
      <c r="H467" s="5">
        <v>5</v>
      </c>
      <c r="I467" s="5">
        <v>2.4</v>
      </c>
      <c r="J467" s="5">
        <f>H467*I467</f>
        <v>12</v>
      </c>
      <c r="K467" s="8"/>
      <c r="L467" s="10" t="s">
        <v>22</v>
      </c>
      <c r="M467" s="8"/>
      <c r="N467" s="8"/>
      <c r="O467" s="9"/>
    </row>
    <row r="468" ht="26" customHeight="1" spans="1:15">
      <c r="A468" s="4"/>
      <c r="B468" s="4">
        <v>5</v>
      </c>
      <c r="C468" s="4" t="s">
        <v>558</v>
      </c>
      <c r="D468" s="4" t="s">
        <v>20</v>
      </c>
      <c r="E468" s="5">
        <f t="shared" ref="E468:J468" si="147">SUM(E469:E473)</f>
        <v>41</v>
      </c>
      <c r="F468" s="5"/>
      <c r="G468" s="5">
        <f t="shared" si="147"/>
        <v>599.1836</v>
      </c>
      <c r="H468" s="5">
        <f t="shared" si="147"/>
        <v>41</v>
      </c>
      <c r="I468" s="5"/>
      <c r="J468" s="5">
        <f t="shared" si="147"/>
        <v>599.1836</v>
      </c>
      <c r="K468" s="8">
        <f>ROUND(J468,0)</f>
        <v>599</v>
      </c>
      <c r="L468" s="4"/>
      <c r="M468" s="8">
        <v>9463</v>
      </c>
      <c r="N468" s="8">
        <f>K468</f>
        <v>599</v>
      </c>
      <c r="O468" s="9">
        <f>K468-N468</f>
        <v>0</v>
      </c>
    </row>
    <row r="469" ht="26" customHeight="1" spans="1:15">
      <c r="A469" s="4"/>
      <c r="B469" s="4"/>
      <c r="C469" s="4"/>
      <c r="D469" s="4" t="s">
        <v>559</v>
      </c>
      <c r="E469" s="5">
        <v>1</v>
      </c>
      <c r="F469" s="5">
        <v>7.1836</v>
      </c>
      <c r="G469" s="5">
        <f>E469*F469</f>
        <v>7.1836</v>
      </c>
      <c r="H469" s="5">
        <v>1</v>
      </c>
      <c r="I469" s="5">
        <v>7.1836</v>
      </c>
      <c r="J469" s="5">
        <f>H469*I469</f>
        <v>7.1836</v>
      </c>
      <c r="K469" s="8"/>
      <c r="L469" s="10" t="s">
        <v>22</v>
      </c>
      <c r="M469" s="8"/>
      <c r="N469" s="8"/>
      <c r="O469" s="9"/>
    </row>
    <row r="470" ht="26" customHeight="1" spans="1:15">
      <c r="A470" s="4"/>
      <c r="B470" s="4"/>
      <c r="C470" s="4"/>
      <c r="D470" s="4" t="s">
        <v>560</v>
      </c>
      <c r="E470" s="5">
        <v>7</v>
      </c>
      <c r="F470" s="5">
        <v>20</v>
      </c>
      <c r="G470" s="5">
        <f>E470*F470</f>
        <v>140</v>
      </c>
      <c r="H470" s="5">
        <v>7</v>
      </c>
      <c r="I470" s="5">
        <v>20</v>
      </c>
      <c r="J470" s="5">
        <f>H470*I470</f>
        <v>140</v>
      </c>
      <c r="K470" s="8"/>
      <c r="L470" s="10" t="s">
        <v>22</v>
      </c>
      <c r="M470" s="8"/>
      <c r="N470" s="8"/>
      <c r="O470" s="9"/>
    </row>
    <row r="471" ht="26" customHeight="1" spans="1:15">
      <c r="A471" s="4"/>
      <c r="B471" s="4"/>
      <c r="C471" s="4"/>
      <c r="D471" s="4" t="s">
        <v>561</v>
      </c>
      <c r="E471" s="5">
        <v>6</v>
      </c>
      <c r="F471" s="5">
        <v>20</v>
      </c>
      <c r="G471" s="5">
        <f>E471*F471</f>
        <v>120</v>
      </c>
      <c r="H471" s="5">
        <v>6</v>
      </c>
      <c r="I471" s="5">
        <v>20</v>
      </c>
      <c r="J471" s="5">
        <f>H471*I471</f>
        <v>120</v>
      </c>
      <c r="K471" s="8"/>
      <c r="L471" s="10" t="s">
        <v>22</v>
      </c>
      <c r="M471" s="8"/>
      <c r="N471" s="8"/>
      <c r="O471" s="9"/>
    </row>
    <row r="472" ht="26" customHeight="1" spans="1:15">
      <c r="A472" s="4"/>
      <c r="B472" s="4"/>
      <c r="C472" s="4"/>
      <c r="D472" s="4" t="s">
        <v>562</v>
      </c>
      <c r="E472" s="5">
        <v>1</v>
      </c>
      <c r="F472" s="5">
        <v>20</v>
      </c>
      <c r="G472" s="5">
        <f>E472*F472</f>
        <v>20</v>
      </c>
      <c r="H472" s="5">
        <v>1</v>
      </c>
      <c r="I472" s="5">
        <v>20</v>
      </c>
      <c r="J472" s="5">
        <f>H472*I472</f>
        <v>20</v>
      </c>
      <c r="K472" s="8"/>
      <c r="L472" s="10" t="s">
        <v>22</v>
      </c>
      <c r="M472" s="8"/>
      <c r="N472" s="8"/>
      <c r="O472" s="9"/>
    </row>
    <row r="473" ht="26" customHeight="1" spans="1:15">
      <c r="A473" s="4"/>
      <c r="B473" s="4"/>
      <c r="C473" s="4"/>
      <c r="D473" s="4" t="s">
        <v>563</v>
      </c>
      <c r="E473" s="5">
        <v>26</v>
      </c>
      <c r="F473" s="5">
        <v>12</v>
      </c>
      <c r="G473" s="5">
        <f>E473*F473</f>
        <v>312</v>
      </c>
      <c r="H473" s="5">
        <v>26</v>
      </c>
      <c r="I473" s="5">
        <v>12</v>
      </c>
      <c r="J473" s="5">
        <f>H473*I473</f>
        <v>312</v>
      </c>
      <c r="K473" s="8"/>
      <c r="L473" s="10" t="s">
        <v>22</v>
      </c>
      <c r="M473" s="8"/>
      <c r="N473" s="8"/>
      <c r="O473" s="9"/>
    </row>
    <row r="474" ht="26" customHeight="1" spans="1:15">
      <c r="A474" s="4"/>
      <c r="B474" s="4">
        <v>6</v>
      </c>
      <c r="C474" s="4" t="s">
        <v>564</v>
      </c>
      <c r="D474" s="4" t="s">
        <v>20</v>
      </c>
      <c r="E474" s="5">
        <f t="shared" ref="E474:J474" si="148">SUM(E475:E477)</f>
        <v>45</v>
      </c>
      <c r="F474" s="5"/>
      <c r="G474" s="5">
        <f t="shared" si="148"/>
        <v>1160</v>
      </c>
      <c r="H474" s="5">
        <f t="shared" si="148"/>
        <v>45</v>
      </c>
      <c r="I474" s="5"/>
      <c r="J474" s="5">
        <f t="shared" si="148"/>
        <v>1160</v>
      </c>
      <c r="K474" s="8">
        <f>ROUND(J474,0)</f>
        <v>1160</v>
      </c>
      <c r="L474" s="4"/>
      <c r="M474" s="8">
        <v>0</v>
      </c>
      <c r="N474" s="8">
        <v>0</v>
      </c>
      <c r="O474" s="9">
        <f>K474-N474</f>
        <v>1160</v>
      </c>
    </row>
    <row r="475" ht="26" customHeight="1" spans="1:15">
      <c r="A475" s="4"/>
      <c r="B475" s="4"/>
      <c r="C475" s="4"/>
      <c r="D475" s="4" t="s">
        <v>565</v>
      </c>
      <c r="E475" s="5">
        <v>26</v>
      </c>
      <c r="F475" s="5">
        <v>30</v>
      </c>
      <c r="G475" s="5">
        <f>E475*F475</f>
        <v>780</v>
      </c>
      <c r="H475" s="5">
        <v>26</v>
      </c>
      <c r="I475" s="5">
        <v>30</v>
      </c>
      <c r="J475" s="5">
        <f>H475*I475</f>
        <v>780</v>
      </c>
      <c r="K475" s="8"/>
      <c r="L475" s="10" t="s">
        <v>22</v>
      </c>
      <c r="M475" s="8"/>
      <c r="N475" s="8"/>
      <c r="O475" s="9"/>
    </row>
    <row r="476" ht="26" customHeight="1" spans="1:15">
      <c r="A476" s="4"/>
      <c r="B476" s="4"/>
      <c r="C476" s="4"/>
      <c r="D476" s="4" t="s">
        <v>566</v>
      </c>
      <c r="E476" s="5">
        <v>7</v>
      </c>
      <c r="F476" s="5">
        <v>20</v>
      </c>
      <c r="G476" s="5">
        <f>E476*F476</f>
        <v>140</v>
      </c>
      <c r="H476" s="5">
        <v>7</v>
      </c>
      <c r="I476" s="5">
        <v>20</v>
      </c>
      <c r="J476" s="5">
        <f>H476*I476</f>
        <v>140</v>
      </c>
      <c r="K476" s="8"/>
      <c r="L476" s="10" t="s">
        <v>22</v>
      </c>
      <c r="M476" s="8"/>
      <c r="N476" s="8"/>
      <c r="O476" s="9"/>
    </row>
    <row r="477" ht="26" customHeight="1" spans="1:15">
      <c r="A477" s="4"/>
      <c r="B477" s="4"/>
      <c r="C477" s="4"/>
      <c r="D477" s="4" t="s">
        <v>567</v>
      </c>
      <c r="E477" s="5">
        <v>12</v>
      </c>
      <c r="F477" s="5">
        <v>20</v>
      </c>
      <c r="G477" s="5">
        <f>E477*F477</f>
        <v>240</v>
      </c>
      <c r="H477" s="5">
        <v>12</v>
      </c>
      <c r="I477" s="5">
        <v>20</v>
      </c>
      <c r="J477" s="5">
        <f>H477*I477</f>
        <v>240</v>
      </c>
      <c r="K477" s="8"/>
      <c r="L477" s="10" t="s">
        <v>22</v>
      </c>
      <c r="M477" s="8"/>
      <c r="N477" s="8"/>
      <c r="O477" s="9"/>
    </row>
    <row r="478" ht="26" customHeight="1" spans="1:15">
      <c r="A478" s="4" t="s">
        <v>568</v>
      </c>
      <c r="B478" s="4" t="s">
        <v>18</v>
      </c>
      <c r="C478" s="4"/>
      <c r="D478" s="4"/>
      <c r="E478" s="5">
        <f t="shared" ref="E478:J478" si="149">SUM(E479:E495)/2</f>
        <v>1006</v>
      </c>
      <c r="F478" s="5"/>
      <c r="G478" s="5">
        <f t="shared" si="149"/>
        <v>7617.14</v>
      </c>
      <c r="H478" s="5">
        <f t="shared" si="149"/>
        <v>628</v>
      </c>
      <c r="I478" s="5"/>
      <c r="J478" s="5">
        <f t="shared" si="149"/>
        <v>5813.74</v>
      </c>
      <c r="K478" s="8">
        <f>SUM(K479)</f>
        <v>5814</v>
      </c>
      <c r="L478" s="8"/>
      <c r="M478" s="8">
        <f>SUM(M479)</f>
        <v>105752</v>
      </c>
      <c r="N478" s="8">
        <f>SUM(N479)</f>
        <v>5814</v>
      </c>
      <c r="O478" s="8">
        <f>SUM(O479)</f>
        <v>0</v>
      </c>
    </row>
    <row r="479" ht="26" customHeight="1" spans="1:15">
      <c r="A479" s="4"/>
      <c r="B479" s="4">
        <v>1</v>
      </c>
      <c r="C479" s="4" t="s">
        <v>569</v>
      </c>
      <c r="D479" s="4" t="s">
        <v>20</v>
      </c>
      <c r="E479" s="5">
        <f t="shared" ref="E479:J479" si="150">SUM(E480:E495)</f>
        <v>1006</v>
      </c>
      <c r="F479" s="5"/>
      <c r="G479" s="5">
        <f t="shared" si="150"/>
        <v>7617.14</v>
      </c>
      <c r="H479" s="5">
        <f t="shared" si="150"/>
        <v>628</v>
      </c>
      <c r="I479" s="5"/>
      <c r="J479" s="5">
        <f t="shared" si="150"/>
        <v>5813.74</v>
      </c>
      <c r="K479" s="8">
        <f>ROUND(J479,0)</f>
        <v>5814</v>
      </c>
      <c r="L479" s="4"/>
      <c r="M479" s="8">
        <v>105752</v>
      </c>
      <c r="N479" s="8">
        <f>K479</f>
        <v>5814</v>
      </c>
      <c r="O479" s="9">
        <f>K479-N479</f>
        <v>0</v>
      </c>
    </row>
    <row r="480" ht="26" customHeight="1" spans="1:15">
      <c r="A480" s="4"/>
      <c r="B480" s="4"/>
      <c r="C480" s="4"/>
      <c r="D480" s="4" t="s">
        <v>570</v>
      </c>
      <c r="E480" s="5">
        <v>29</v>
      </c>
      <c r="F480" s="5">
        <v>6.66</v>
      </c>
      <c r="G480" s="5">
        <f t="shared" ref="G480:G495" si="151">E480*F480</f>
        <v>193.14</v>
      </c>
      <c r="H480" s="5">
        <v>9</v>
      </c>
      <c r="I480" s="5">
        <v>6.66</v>
      </c>
      <c r="J480" s="5">
        <f t="shared" ref="J480:J495" si="152">H480*I480</f>
        <v>59.94</v>
      </c>
      <c r="K480" s="8"/>
      <c r="L480" s="11" t="s">
        <v>571</v>
      </c>
      <c r="M480" s="12"/>
      <c r="N480" s="8"/>
      <c r="O480" s="9"/>
    </row>
    <row r="481" ht="26" customHeight="1" spans="1:15">
      <c r="A481" s="4"/>
      <c r="B481" s="4"/>
      <c r="C481" s="4"/>
      <c r="D481" s="4" t="s">
        <v>572</v>
      </c>
      <c r="E481" s="5">
        <v>1</v>
      </c>
      <c r="F481" s="5">
        <v>15</v>
      </c>
      <c r="G481" s="5">
        <f t="shared" si="151"/>
        <v>15</v>
      </c>
      <c r="H481" s="5">
        <v>0</v>
      </c>
      <c r="I481" s="5">
        <v>0</v>
      </c>
      <c r="J481" s="5">
        <f t="shared" si="152"/>
        <v>0</v>
      </c>
      <c r="K481" s="8"/>
      <c r="L481" s="11" t="s">
        <v>159</v>
      </c>
      <c r="M481" s="12"/>
      <c r="N481" s="8"/>
      <c r="O481" s="9"/>
    </row>
    <row r="482" ht="26" customHeight="1" spans="1:15">
      <c r="A482" s="4"/>
      <c r="B482" s="4"/>
      <c r="C482" s="4"/>
      <c r="D482" s="4" t="s">
        <v>573</v>
      </c>
      <c r="E482" s="5">
        <v>1</v>
      </c>
      <c r="F482" s="5">
        <v>15</v>
      </c>
      <c r="G482" s="5">
        <f t="shared" si="151"/>
        <v>15</v>
      </c>
      <c r="H482" s="5">
        <v>1</v>
      </c>
      <c r="I482" s="5">
        <v>15</v>
      </c>
      <c r="J482" s="5">
        <f t="shared" si="152"/>
        <v>15</v>
      </c>
      <c r="K482" s="8"/>
      <c r="L482" s="10" t="s">
        <v>22</v>
      </c>
      <c r="M482" s="8"/>
      <c r="N482" s="8"/>
      <c r="O482" s="9"/>
    </row>
    <row r="483" ht="26" customHeight="1" spans="1:15">
      <c r="A483" s="4"/>
      <c r="B483" s="4"/>
      <c r="C483" s="4"/>
      <c r="D483" s="4" t="s">
        <v>574</v>
      </c>
      <c r="E483" s="5">
        <v>9</v>
      </c>
      <c r="F483" s="5">
        <v>30</v>
      </c>
      <c r="G483" s="5">
        <f t="shared" si="151"/>
        <v>270</v>
      </c>
      <c r="H483" s="5">
        <v>7</v>
      </c>
      <c r="I483" s="5">
        <v>30</v>
      </c>
      <c r="J483" s="5">
        <f t="shared" si="152"/>
        <v>210</v>
      </c>
      <c r="K483" s="8"/>
      <c r="L483" s="11" t="s">
        <v>154</v>
      </c>
      <c r="M483" s="12"/>
      <c r="N483" s="8"/>
      <c r="O483" s="9"/>
    </row>
    <row r="484" ht="26" customHeight="1" spans="1:15">
      <c r="A484" s="4"/>
      <c r="B484" s="4"/>
      <c r="C484" s="4"/>
      <c r="D484" s="4" t="s">
        <v>575</v>
      </c>
      <c r="E484" s="5">
        <v>3</v>
      </c>
      <c r="F484" s="5">
        <v>30</v>
      </c>
      <c r="G484" s="5">
        <f t="shared" si="151"/>
        <v>90</v>
      </c>
      <c r="H484" s="5">
        <v>3</v>
      </c>
      <c r="I484" s="5">
        <v>30</v>
      </c>
      <c r="J484" s="5">
        <f t="shared" si="152"/>
        <v>90</v>
      </c>
      <c r="K484" s="8"/>
      <c r="L484" s="10" t="s">
        <v>22</v>
      </c>
      <c r="M484" s="8"/>
      <c r="N484" s="8"/>
      <c r="O484" s="9"/>
    </row>
    <row r="485" ht="26" customHeight="1" spans="1:15">
      <c r="A485" s="4"/>
      <c r="B485" s="4"/>
      <c r="C485" s="4"/>
      <c r="D485" s="4" t="s">
        <v>576</v>
      </c>
      <c r="E485" s="5">
        <v>3</v>
      </c>
      <c r="F485" s="5">
        <v>30</v>
      </c>
      <c r="G485" s="5">
        <f t="shared" si="151"/>
        <v>90</v>
      </c>
      <c r="H485" s="5">
        <v>3</v>
      </c>
      <c r="I485" s="5">
        <v>30</v>
      </c>
      <c r="J485" s="5">
        <f t="shared" si="152"/>
        <v>90</v>
      </c>
      <c r="K485" s="8"/>
      <c r="L485" s="10" t="s">
        <v>22</v>
      </c>
      <c r="M485" s="8"/>
      <c r="N485" s="8"/>
      <c r="O485" s="9"/>
    </row>
    <row r="486" ht="26" customHeight="1" spans="1:15">
      <c r="A486" s="4"/>
      <c r="B486" s="4"/>
      <c r="C486" s="4"/>
      <c r="D486" s="4" t="s">
        <v>577</v>
      </c>
      <c r="E486" s="5">
        <v>89</v>
      </c>
      <c r="F486" s="5">
        <v>30</v>
      </c>
      <c r="G486" s="5">
        <f t="shared" si="151"/>
        <v>2670</v>
      </c>
      <c r="H486" s="5">
        <v>89</v>
      </c>
      <c r="I486" s="5">
        <v>30</v>
      </c>
      <c r="J486" s="5">
        <f t="shared" si="152"/>
        <v>2670</v>
      </c>
      <c r="K486" s="8"/>
      <c r="L486" s="10" t="s">
        <v>22</v>
      </c>
      <c r="M486" s="8"/>
      <c r="N486" s="8"/>
      <c r="O486" s="9"/>
    </row>
    <row r="487" ht="26" customHeight="1" spans="1:15">
      <c r="A487" s="4"/>
      <c r="B487" s="4"/>
      <c r="C487" s="4"/>
      <c r="D487" s="4" t="s">
        <v>578</v>
      </c>
      <c r="E487" s="5">
        <v>4</v>
      </c>
      <c r="F487" s="5">
        <v>30</v>
      </c>
      <c r="G487" s="5">
        <f t="shared" si="151"/>
        <v>120</v>
      </c>
      <c r="H487" s="5">
        <v>4</v>
      </c>
      <c r="I487" s="5">
        <v>30</v>
      </c>
      <c r="J487" s="5">
        <f t="shared" si="152"/>
        <v>120</v>
      </c>
      <c r="K487" s="8"/>
      <c r="L487" s="10" t="s">
        <v>22</v>
      </c>
      <c r="M487" s="8"/>
      <c r="N487" s="8"/>
      <c r="O487" s="9"/>
    </row>
    <row r="488" ht="26" customHeight="1" spans="1:15">
      <c r="A488" s="4"/>
      <c r="B488" s="4"/>
      <c r="C488" s="4"/>
      <c r="D488" s="4" t="s">
        <v>579</v>
      </c>
      <c r="E488" s="5">
        <v>35</v>
      </c>
      <c r="F488" s="5">
        <v>2.4</v>
      </c>
      <c r="G488" s="5">
        <f t="shared" si="151"/>
        <v>84</v>
      </c>
      <c r="H488" s="5">
        <v>29</v>
      </c>
      <c r="I488" s="5">
        <v>2.4</v>
      </c>
      <c r="J488" s="5">
        <f t="shared" si="152"/>
        <v>69.6</v>
      </c>
      <c r="K488" s="8"/>
      <c r="L488" s="11" t="s">
        <v>580</v>
      </c>
      <c r="M488" s="12"/>
      <c r="N488" s="8"/>
      <c r="O488" s="9"/>
    </row>
    <row r="489" ht="26" customHeight="1" spans="1:15">
      <c r="A489" s="4"/>
      <c r="B489" s="4"/>
      <c r="C489" s="4"/>
      <c r="D489" s="4" t="s">
        <v>581</v>
      </c>
      <c r="E489" s="5">
        <v>25</v>
      </c>
      <c r="F489" s="5">
        <v>2.4</v>
      </c>
      <c r="G489" s="5">
        <f t="shared" si="151"/>
        <v>60</v>
      </c>
      <c r="H489" s="5">
        <v>22</v>
      </c>
      <c r="I489" s="5">
        <v>2.4</v>
      </c>
      <c r="J489" s="5">
        <f t="shared" si="152"/>
        <v>52.8</v>
      </c>
      <c r="K489" s="8"/>
      <c r="L489" s="11" t="s">
        <v>582</v>
      </c>
      <c r="M489" s="12"/>
      <c r="N489" s="8"/>
      <c r="O489" s="9"/>
    </row>
    <row r="490" ht="26" customHeight="1" spans="1:15">
      <c r="A490" s="4"/>
      <c r="B490" s="4"/>
      <c r="C490" s="4"/>
      <c r="D490" s="4" t="s">
        <v>583</v>
      </c>
      <c r="E490" s="5">
        <v>1</v>
      </c>
      <c r="F490" s="5">
        <v>2.4</v>
      </c>
      <c r="G490" s="5">
        <f t="shared" si="151"/>
        <v>2.4</v>
      </c>
      <c r="H490" s="5">
        <v>1</v>
      </c>
      <c r="I490" s="5">
        <v>2.4</v>
      </c>
      <c r="J490" s="5">
        <f t="shared" si="152"/>
        <v>2.4</v>
      </c>
      <c r="K490" s="8"/>
      <c r="L490" s="10" t="s">
        <v>22</v>
      </c>
      <c r="M490" s="8"/>
      <c r="N490" s="8"/>
      <c r="O490" s="9"/>
    </row>
    <row r="491" ht="26" customHeight="1" spans="1:15">
      <c r="A491" s="4"/>
      <c r="B491" s="4"/>
      <c r="C491" s="4"/>
      <c r="D491" s="4" t="s">
        <v>584</v>
      </c>
      <c r="E491" s="5">
        <v>23</v>
      </c>
      <c r="F491" s="5">
        <v>20</v>
      </c>
      <c r="G491" s="5">
        <f t="shared" si="151"/>
        <v>460</v>
      </c>
      <c r="H491" s="5">
        <v>23</v>
      </c>
      <c r="I491" s="5">
        <v>20</v>
      </c>
      <c r="J491" s="5">
        <f t="shared" si="152"/>
        <v>460</v>
      </c>
      <c r="K491" s="8"/>
      <c r="L491" s="10" t="s">
        <v>22</v>
      </c>
      <c r="M491" s="8"/>
      <c r="N491" s="8"/>
      <c r="O491" s="9"/>
    </row>
    <row r="492" ht="26" customHeight="1" spans="1:15">
      <c r="A492" s="4"/>
      <c r="B492" s="4"/>
      <c r="C492" s="4"/>
      <c r="D492" s="4" t="s">
        <v>585</v>
      </c>
      <c r="E492" s="5">
        <v>297</v>
      </c>
      <c r="F492" s="5">
        <v>4.4</v>
      </c>
      <c r="G492" s="5">
        <f t="shared" si="151"/>
        <v>1306.8</v>
      </c>
      <c r="H492" s="5">
        <v>10</v>
      </c>
      <c r="I492" s="5">
        <v>4.4</v>
      </c>
      <c r="J492" s="5">
        <f t="shared" si="152"/>
        <v>44</v>
      </c>
      <c r="K492" s="8"/>
      <c r="L492" s="11" t="s">
        <v>586</v>
      </c>
      <c r="M492" s="12"/>
      <c r="N492" s="8"/>
      <c r="O492" s="9"/>
    </row>
    <row r="493" ht="26" customHeight="1" spans="1:15">
      <c r="A493" s="4"/>
      <c r="B493" s="4"/>
      <c r="C493" s="4"/>
      <c r="D493" s="4" t="s">
        <v>529</v>
      </c>
      <c r="E493" s="5">
        <v>4</v>
      </c>
      <c r="F493" s="5">
        <v>30</v>
      </c>
      <c r="G493" s="5">
        <f t="shared" si="151"/>
        <v>120</v>
      </c>
      <c r="H493" s="5">
        <v>2</v>
      </c>
      <c r="I493" s="5">
        <v>30</v>
      </c>
      <c r="J493" s="5">
        <f t="shared" si="152"/>
        <v>60</v>
      </c>
      <c r="K493" s="8"/>
      <c r="L493" s="11" t="s">
        <v>154</v>
      </c>
      <c r="M493" s="12"/>
      <c r="N493" s="8"/>
      <c r="O493" s="9"/>
    </row>
    <row r="494" ht="26" customHeight="1" spans="1:15">
      <c r="A494" s="4"/>
      <c r="B494" s="4"/>
      <c r="C494" s="4"/>
      <c r="D494" s="4" t="s">
        <v>587</v>
      </c>
      <c r="E494" s="5">
        <v>404</v>
      </c>
      <c r="F494" s="5">
        <v>4.4</v>
      </c>
      <c r="G494" s="5">
        <f t="shared" si="151"/>
        <v>1777.6</v>
      </c>
      <c r="H494" s="5">
        <v>349</v>
      </c>
      <c r="I494" s="5">
        <v>4.4</v>
      </c>
      <c r="J494" s="5">
        <f t="shared" si="152"/>
        <v>1535.6</v>
      </c>
      <c r="K494" s="8"/>
      <c r="L494" s="11" t="s">
        <v>588</v>
      </c>
      <c r="M494" s="12"/>
      <c r="N494" s="8"/>
      <c r="O494" s="9"/>
    </row>
    <row r="495" ht="26" customHeight="1" spans="1:15">
      <c r="A495" s="4"/>
      <c r="B495" s="4"/>
      <c r="C495" s="4"/>
      <c r="D495" s="4" t="s">
        <v>589</v>
      </c>
      <c r="E495" s="5">
        <v>78</v>
      </c>
      <c r="F495" s="5">
        <v>4.4</v>
      </c>
      <c r="G495" s="5">
        <f t="shared" si="151"/>
        <v>343.2</v>
      </c>
      <c r="H495" s="5">
        <v>76</v>
      </c>
      <c r="I495" s="5">
        <v>4.4</v>
      </c>
      <c r="J495" s="5">
        <f t="shared" si="152"/>
        <v>334.4</v>
      </c>
      <c r="K495" s="8"/>
      <c r="L495" s="11" t="s">
        <v>590</v>
      </c>
      <c r="M495" s="12"/>
      <c r="N495" s="8"/>
      <c r="O495" s="9"/>
    </row>
    <row r="496" ht="26" customHeight="1" spans="1:15">
      <c r="A496" s="4" t="s">
        <v>591</v>
      </c>
      <c r="B496" s="4" t="s">
        <v>18</v>
      </c>
      <c r="C496" s="4"/>
      <c r="D496" s="4"/>
      <c r="E496" s="5">
        <f t="shared" ref="E496:J496" si="153">SUM(E497:E512)/2</f>
        <v>647</v>
      </c>
      <c r="F496" s="5"/>
      <c r="G496" s="5">
        <f t="shared" si="153"/>
        <v>3619.466</v>
      </c>
      <c r="H496" s="5">
        <f t="shared" si="153"/>
        <v>181</v>
      </c>
      <c r="I496" s="5"/>
      <c r="J496" s="5">
        <f t="shared" si="153"/>
        <v>1764.31</v>
      </c>
      <c r="K496" s="8">
        <f>SUM(K497:K507)</f>
        <v>1764</v>
      </c>
      <c r="L496" s="8"/>
      <c r="M496" s="8">
        <f>SUM(M497:M507)</f>
        <v>1929</v>
      </c>
      <c r="N496" s="8">
        <f>SUM(N497:N507)</f>
        <v>80</v>
      </c>
      <c r="O496" s="8">
        <f>SUM(O497:O507)</f>
        <v>1684</v>
      </c>
    </row>
    <row r="497" ht="26" customHeight="1" spans="1:15">
      <c r="A497" s="4"/>
      <c r="B497" s="4">
        <v>1</v>
      </c>
      <c r="C497" s="4" t="s">
        <v>592</v>
      </c>
      <c r="D497" s="4" t="s">
        <v>20</v>
      </c>
      <c r="E497" s="5">
        <f t="shared" ref="E497:J497" si="154">SUM(E498:E500)</f>
        <v>448</v>
      </c>
      <c r="F497" s="5"/>
      <c r="G497" s="5">
        <f t="shared" si="154"/>
        <v>1661.16</v>
      </c>
      <c r="H497" s="5">
        <f t="shared" si="154"/>
        <v>0</v>
      </c>
      <c r="I497" s="5"/>
      <c r="J497" s="5">
        <f t="shared" si="154"/>
        <v>0</v>
      </c>
      <c r="K497" s="8">
        <f>ROUND(J497,0)</f>
        <v>0</v>
      </c>
      <c r="L497" s="4"/>
      <c r="M497" s="8">
        <v>0</v>
      </c>
      <c r="N497" s="8">
        <v>0</v>
      </c>
      <c r="O497" s="9">
        <f>K497-N497</f>
        <v>0</v>
      </c>
    </row>
    <row r="498" ht="26" customHeight="1" spans="1:15">
      <c r="A498" s="4"/>
      <c r="B498" s="4"/>
      <c r="C498" s="4"/>
      <c r="D498" s="4" t="s">
        <v>593</v>
      </c>
      <c r="E498" s="5">
        <v>248</v>
      </c>
      <c r="F498" s="5">
        <v>3.6</v>
      </c>
      <c r="G498" s="5">
        <f>E498*F498</f>
        <v>892.8</v>
      </c>
      <c r="H498" s="5">
        <v>0</v>
      </c>
      <c r="I498" s="5">
        <v>0</v>
      </c>
      <c r="J498" s="5">
        <f>H498*I498</f>
        <v>0</v>
      </c>
      <c r="K498" s="8"/>
      <c r="L498" s="11" t="s">
        <v>594</v>
      </c>
      <c r="M498" s="12"/>
      <c r="N498" s="8"/>
      <c r="O498" s="9"/>
    </row>
    <row r="499" ht="26" customHeight="1" spans="1:15">
      <c r="A499" s="4"/>
      <c r="B499" s="4"/>
      <c r="C499" s="4"/>
      <c r="D499" s="4" t="s">
        <v>595</v>
      </c>
      <c r="E499" s="5">
        <v>39</v>
      </c>
      <c r="F499" s="5">
        <v>4.84</v>
      </c>
      <c r="G499" s="5">
        <f>E499*F499</f>
        <v>188.76</v>
      </c>
      <c r="H499" s="5">
        <v>0</v>
      </c>
      <c r="I499" s="5">
        <v>0</v>
      </c>
      <c r="J499" s="5">
        <f>H499*I499</f>
        <v>0</v>
      </c>
      <c r="K499" s="8"/>
      <c r="L499" s="11" t="s">
        <v>596</v>
      </c>
      <c r="M499" s="12"/>
      <c r="N499" s="8"/>
      <c r="O499" s="9"/>
    </row>
    <row r="500" ht="26" customHeight="1" spans="1:15">
      <c r="A500" s="4"/>
      <c r="B500" s="4"/>
      <c r="C500" s="4"/>
      <c r="D500" s="4" t="s">
        <v>597</v>
      </c>
      <c r="E500" s="5">
        <v>161</v>
      </c>
      <c r="F500" s="5">
        <v>3.6</v>
      </c>
      <c r="G500" s="5">
        <f>E500*F500</f>
        <v>579.6</v>
      </c>
      <c r="H500" s="5">
        <v>0</v>
      </c>
      <c r="I500" s="5">
        <v>0</v>
      </c>
      <c r="J500" s="5">
        <f>H500*I500</f>
        <v>0</v>
      </c>
      <c r="K500" s="8"/>
      <c r="L500" s="11" t="s">
        <v>598</v>
      </c>
      <c r="M500" s="12"/>
      <c r="N500" s="8"/>
      <c r="O500" s="9"/>
    </row>
    <row r="501" ht="26" customHeight="1" spans="1:15">
      <c r="A501" s="4"/>
      <c r="B501" s="4">
        <v>2</v>
      </c>
      <c r="C501" s="4" t="s">
        <v>599</v>
      </c>
      <c r="D501" s="4" t="s">
        <v>20</v>
      </c>
      <c r="E501" s="5">
        <f t="shared" ref="E501:J501" si="155">SUM(E502)</f>
        <v>2</v>
      </c>
      <c r="F501" s="5"/>
      <c r="G501" s="5">
        <f t="shared" si="155"/>
        <v>39.816</v>
      </c>
      <c r="H501" s="5">
        <f t="shared" si="155"/>
        <v>0</v>
      </c>
      <c r="I501" s="5"/>
      <c r="J501" s="5">
        <f t="shared" si="155"/>
        <v>0</v>
      </c>
      <c r="K501" s="8">
        <f>ROUND(J501,0)</f>
        <v>0</v>
      </c>
      <c r="L501" s="4"/>
      <c r="M501" s="8">
        <v>0</v>
      </c>
      <c r="N501" s="8">
        <v>0</v>
      </c>
      <c r="O501" s="9">
        <f>K501-N501</f>
        <v>0</v>
      </c>
    </row>
    <row r="502" ht="26" customHeight="1" spans="1:15">
      <c r="A502" s="4"/>
      <c r="B502" s="4"/>
      <c r="C502" s="4"/>
      <c r="D502" s="4" t="s">
        <v>600</v>
      </c>
      <c r="E502" s="5">
        <v>2</v>
      </c>
      <c r="F502" s="5">
        <v>19.908</v>
      </c>
      <c r="G502" s="5">
        <f>E502*F502</f>
        <v>39.816</v>
      </c>
      <c r="H502" s="5">
        <v>0</v>
      </c>
      <c r="I502" s="5">
        <v>0</v>
      </c>
      <c r="J502" s="5">
        <f>H502*I502</f>
        <v>0</v>
      </c>
      <c r="K502" s="8"/>
      <c r="L502" s="11" t="s">
        <v>69</v>
      </c>
      <c r="M502" s="12"/>
      <c r="N502" s="8"/>
      <c r="O502" s="9"/>
    </row>
    <row r="503" ht="26" customHeight="1" spans="1:15">
      <c r="A503" s="4"/>
      <c r="B503" s="4">
        <v>3</v>
      </c>
      <c r="C503" s="4" t="s">
        <v>601</v>
      </c>
      <c r="D503" s="4" t="s">
        <v>20</v>
      </c>
      <c r="E503" s="5">
        <f t="shared" ref="E503:J503" si="156">SUM(E504:E506)</f>
        <v>4</v>
      </c>
      <c r="F503" s="5"/>
      <c r="G503" s="5">
        <f t="shared" si="156"/>
        <v>80</v>
      </c>
      <c r="H503" s="5">
        <f t="shared" si="156"/>
        <v>4</v>
      </c>
      <c r="I503" s="5"/>
      <c r="J503" s="5">
        <f t="shared" si="156"/>
        <v>80</v>
      </c>
      <c r="K503" s="8">
        <f>ROUND(J503,0)</f>
        <v>80</v>
      </c>
      <c r="L503" s="4"/>
      <c r="M503" s="8">
        <v>1929</v>
      </c>
      <c r="N503" s="8">
        <f>K503</f>
        <v>80</v>
      </c>
      <c r="O503" s="9">
        <f>K503-N503</f>
        <v>0</v>
      </c>
    </row>
    <row r="504" ht="26" customHeight="1" spans="1:15">
      <c r="A504" s="4"/>
      <c r="B504" s="4"/>
      <c r="C504" s="4"/>
      <c r="D504" s="4" t="s">
        <v>602</v>
      </c>
      <c r="E504" s="5">
        <v>1</v>
      </c>
      <c r="F504" s="5">
        <v>30</v>
      </c>
      <c r="G504" s="5">
        <f>E504*F504</f>
        <v>30</v>
      </c>
      <c r="H504" s="5">
        <v>1</v>
      </c>
      <c r="I504" s="5">
        <v>30</v>
      </c>
      <c r="J504" s="5">
        <f>H504*I504</f>
        <v>30</v>
      </c>
      <c r="K504" s="8"/>
      <c r="L504" s="10" t="s">
        <v>22</v>
      </c>
      <c r="M504" s="8"/>
      <c r="N504" s="8"/>
      <c r="O504" s="9"/>
    </row>
    <row r="505" ht="26" customHeight="1" spans="1:15">
      <c r="A505" s="4"/>
      <c r="B505" s="4"/>
      <c r="C505" s="4"/>
      <c r="D505" s="4" t="s">
        <v>603</v>
      </c>
      <c r="E505" s="5">
        <v>2</v>
      </c>
      <c r="F505" s="5">
        <v>15</v>
      </c>
      <c r="G505" s="5">
        <f>E505*F505</f>
        <v>30</v>
      </c>
      <c r="H505" s="5">
        <v>2</v>
      </c>
      <c r="I505" s="5">
        <v>15</v>
      </c>
      <c r="J505" s="5">
        <f>H505*I505</f>
        <v>30</v>
      </c>
      <c r="K505" s="8"/>
      <c r="L505" s="10" t="s">
        <v>22</v>
      </c>
      <c r="M505" s="8"/>
      <c r="N505" s="8"/>
      <c r="O505" s="9"/>
    </row>
    <row r="506" ht="26" customHeight="1" spans="1:15">
      <c r="A506" s="4"/>
      <c r="B506" s="4"/>
      <c r="C506" s="4"/>
      <c r="D506" s="4" t="s">
        <v>604</v>
      </c>
      <c r="E506" s="5">
        <v>1</v>
      </c>
      <c r="F506" s="5">
        <v>20</v>
      </c>
      <c r="G506" s="5">
        <f>E506*F506</f>
        <v>20</v>
      </c>
      <c r="H506" s="5">
        <v>1</v>
      </c>
      <c r="I506" s="5">
        <v>20</v>
      </c>
      <c r="J506" s="5">
        <f>H506*I506</f>
        <v>20</v>
      </c>
      <c r="K506" s="8"/>
      <c r="L506" s="10" t="s">
        <v>22</v>
      </c>
      <c r="M506" s="8"/>
      <c r="N506" s="8"/>
      <c r="O506" s="9"/>
    </row>
    <row r="507" ht="26" customHeight="1" spans="1:15">
      <c r="A507" s="4"/>
      <c r="B507" s="4">
        <v>4</v>
      </c>
      <c r="C507" s="4" t="s">
        <v>605</v>
      </c>
      <c r="D507" s="4" t="s">
        <v>20</v>
      </c>
      <c r="E507" s="5">
        <f t="shared" ref="E507:J507" si="157">SUM(E508:E512)</f>
        <v>193</v>
      </c>
      <c r="F507" s="5"/>
      <c r="G507" s="5">
        <f t="shared" si="157"/>
        <v>1838.49</v>
      </c>
      <c r="H507" s="5">
        <f t="shared" si="157"/>
        <v>177</v>
      </c>
      <c r="I507" s="5"/>
      <c r="J507" s="5">
        <f t="shared" si="157"/>
        <v>1684.31</v>
      </c>
      <c r="K507" s="8">
        <f>ROUND(J507,0)</f>
        <v>1684</v>
      </c>
      <c r="L507" s="4"/>
      <c r="M507" s="8">
        <v>0</v>
      </c>
      <c r="N507" s="8">
        <v>0</v>
      </c>
      <c r="O507" s="9">
        <f>K507-N507</f>
        <v>1684</v>
      </c>
    </row>
    <row r="508" ht="26" customHeight="1" spans="1:15">
      <c r="A508" s="4"/>
      <c r="B508" s="4"/>
      <c r="C508" s="4"/>
      <c r="D508" s="4" t="s">
        <v>606</v>
      </c>
      <c r="E508" s="5">
        <v>3</v>
      </c>
      <c r="F508" s="5">
        <v>8.89</v>
      </c>
      <c r="G508" s="5">
        <f>E508*F508</f>
        <v>26.67</v>
      </c>
      <c r="H508" s="5">
        <v>1</v>
      </c>
      <c r="I508" s="5">
        <v>8.89</v>
      </c>
      <c r="J508" s="5">
        <f>H508*I508</f>
        <v>8.89</v>
      </c>
      <c r="K508" s="8"/>
      <c r="L508" s="11" t="s">
        <v>607</v>
      </c>
      <c r="M508" s="12"/>
      <c r="N508" s="8"/>
      <c r="O508" s="9"/>
    </row>
    <row r="509" ht="26" customHeight="1" spans="1:15">
      <c r="A509" s="4"/>
      <c r="B509" s="4"/>
      <c r="C509" s="4"/>
      <c r="D509" s="4" t="s">
        <v>608</v>
      </c>
      <c r="E509" s="5">
        <v>6</v>
      </c>
      <c r="F509" s="5">
        <v>8.89</v>
      </c>
      <c r="G509" s="5">
        <f>E509*F509</f>
        <v>53.34</v>
      </c>
      <c r="H509" s="5">
        <v>6</v>
      </c>
      <c r="I509" s="5">
        <v>8.89</v>
      </c>
      <c r="J509" s="5">
        <f>H509*I509</f>
        <v>53.34</v>
      </c>
      <c r="K509" s="8"/>
      <c r="L509" s="10" t="s">
        <v>22</v>
      </c>
      <c r="M509" s="8"/>
      <c r="N509" s="8"/>
      <c r="O509" s="9"/>
    </row>
    <row r="510" ht="26" customHeight="1" spans="1:15">
      <c r="A510" s="4"/>
      <c r="B510" s="4"/>
      <c r="C510" s="4"/>
      <c r="D510" s="4" t="s">
        <v>609</v>
      </c>
      <c r="E510" s="5">
        <v>165</v>
      </c>
      <c r="F510" s="5">
        <v>9.43</v>
      </c>
      <c r="G510" s="5">
        <f>E510*F510</f>
        <v>1555.95</v>
      </c>
      <c r="H510" s="5">
        <v>154</v>
      </c>
      <c r="I510" s="5">
        <v>9.43</v>
      </c>
      <c r="J510" s="5">
        <f>H510*I510</f>
        <v>1452.22</v>
      </c>
      <c r="K510" s="8"/>
      <c r="L510" s="11" t="s">
        <v>610</v>
      </c>
      <c r="M510" s="12"/>
      <c r="N510" s="8"/>
      <c r="O510" s="9"/>
    </row>
    <row r="511" ht="26" customHeight="1" spans="1:15">
      <c r="A511" s="4"/>
      <c r="B511" s="4"/>
      <c r="C511" s="4"/>
      <c r="D511" s="4" t="s">
        <v>609</v>
      </c>
      <c r="E511" s="5">
        <v>16</v>
      </c>
      <c r="F511" s="5">
        <v>10.89</v>
      </c>
      <c r="G511" s="5">
        <f>E511*F511</f>
        <v>174.24</v>
      </c>
      <c r="H511" s="5">
        <v>13</v>
      </c>
      <c r="I511" s="5">
        <v>10.89</v>
      </c>
      <c r="J511" s="5">
        <f>H511*I511</f>
        <v>141.57</v>
      </c>
      <c r="K511" s="8"/>
      <c r="L511" s="11" t="s">
        <v>611</v>
      </c>
      <c r="M511" s="12"/>
      <c r="N511" s="8"/>
      <c r="O511" s="9"/>
    </row>
    <row r="512" ht="26" customHeight="1" spans="1:15">
      <c r="A512" s="4"/>
      <c r="B512" s="4"/>
      <c r="C512" s="4"/>
      <c r="D512" s="4" t="s">
        <v>612</v>
      </c>
      <c r="E512" s="5">
        <v>3</v>
      </c>
      <c r="F512" s="5">
        <v>9.43</v>
      </c>
      <c r="G512" s="5">
        <f>E512*F512</f>
        <v>28.29</v>
      </c>
      <c r="H512" s="5">
        <v>3</v>
      </c>
      <c r="I512" s="5">
        <v>9.43</v>
      </c>
      <c r="J512" s="5">
        <f>H512*I512</f>
        <v>28.29</v>
      </c>
      <c r="K512" s="8"/>
      <c r="L512" s="10" t="s">
        <v>22</v>
      </c>
      <c r="M512" s="8"/>
      <c r="N512" s="8"/>
      <c r="O512" s="9"/>
    </row>
    <row r="513" ht="26" customHeight="1" spans="1:15">
      <c r="A513" s="4" t="s">
        <v>613</v>
      </c>
      <c r="B513" s="4" t="s">
        <v>18</v>
      </c>
      <c r="C513" s="4"/>
      <c r="D513" s="4"/>
      <c r="E513" s="5">
        <f t="shared" ref="E513:J513" si="158">SUM(E514:E527)/2</f>
        <v>902</v>
      </c>
      <c r="F513" s="5"/>
      <c r="G513" s="5">
        <f t="shared" si="158"/>
        <v>5831.7738</v>
      </c>
      <c r="H513" s="5">
        <f t="shared" si="158"/>
        <v>843</v>
      </c>
      <c r="I513" s="5"/>
      <c r="J513" s="5">
        <f t="shared" si="158"/>
        <v>5163.5238</v>
      </c>
      <c r="K513" s="8">
        <f>SUM(K514:K526)</f>
        <v>5163</v>
      </c>
      <c r="L513" s="8"/>
      <c r="M513" s="8">
        <f>SUM(M514:M526)</f>
        <v>33372</v>
      </c>
      <c r="N513" s="8">
        <f>SUM(N514:N526)</f>
        <v>3492</v>
      </c>
      <c r="O513" s="8">
        <f>SUM(O514:O526)</f>
        <v>1671</v>
      </c>
    </row>
    <row r="514" ht="26" customHeight="1" spans="1:15">
      <c r="A514" s="4"/>
      <c r="B514" s="4">
        <v>1</v>
      </c>
      <c r="C514" s="4" t="s">
        <v>614</v>
      </c>
      <c r="D514" s="4" t="s">
        <v>20</v>
      </c>
      <c r="E514" s="5">
        <f t="shared" ref="E514:J514" si="159">SUM(E515)</f>
        <v>93</v>
      </c>
      <c r="F514" s="5"/>
      <c r="G514" s="5">
        <f t="shared" si="159"/>
        <v>624.96</v>
      </c>
      <c r="H514" s="5">
        <f t="shared" si="159"/>
        <v>93</v>
      </c>
      <c r="I514" s="5"/>
      <c r="J514" s="5">
        <f t="shared" si="159"/>
        <v>624.96</v>
      </c>
      <c r="K514" s="8">
        <f>ROUND(J514,0)</f>
        <v>625</v>
      </c>
      <c r="L514" s="4"/>
      <c r="M514" s="8">
        <v>27441</v>
      </c>
      <c r="N514" s="8">
        <f>K514</f>
        <v>625</v>
      </c>
      <c r="O514" s="9">
        <f>K514-N514</f>
        <v>0</v>
      </c>
    </row>
    <row r="515" ht="26" customHeight="1" spans="1:15">
      <c r="A515" s="4"/>
      <c r="B515" s="4"/>
      <c r="C515" s="4"/>
      <c r="D515" s="4" t="s">
        <v>615</v>
      </c>
      <c r="E515" s="5">
        <v>93</v>
      </c>
      <c r="F515" s="5">
        <v>6.72</v>
      </c>
      <c r="G515" s="5">
        <f>E515*F515</f>
        <v>624.96</v>
      </c>
      <c r="H515" s="5">
        <v>93</v>
      </c>
      <c r="I515" s="5">
        <v>6.72</v>
      </c>
      <c r="J515" s="5">
        <f>H515*I515</f>
        <v>624.96</v>
      </c>
      <c r="K515" s="8"/>
      <c r="L515" s="10" t="s">
        <v>22</v>
      </c>
      <c r="M515" s="8"/>
      <c r="N515" s="8"/>
      <c r="O515" s="9"/>
    </row>
    <row r="516" ht="26" customHeight="1" spans="1:15">
      <c r="A516" s="4"/>
      <c r="B516" s="4">
        <v>2</v>
      </c>
      <c r="C516" s="4" t="s">
        <v>616</v>
      </c>
      <c r="D516" s="4" t="s">
        <v>20</v>
      </c>
      <c r="E516" s="5">
        <f t="shared" ref="E516:J516" si="160">SUM(E517)</f>
        <v>27</v>
      </c>
      <c r="F516" s="5"/>
      <c r="G516" s="5">
        <f t="shared" si="160"/>
        <v>540</v>
      </c>
      <c r="H516" s="5">
        <f t="shared" si="160"/>
        <v>0</v>
      </c>
      <c r="I516" s="5"/>
      <c r="J516" s="5">
        <f t="shared" si="160"/>
        <v>0</v>
      </c>
      <c r="K516" s="8">
        <f>ROUND(J516,0)</f>
        <v>0</v>
      </c>
      <c r="L516" s="4"/>
      <c r="M516" s="8">
        <v>0</v>
      </c>
      <c r="N516" s="8">
        <v>0</v>
      </c>
      <c r="O516" s="9">
        <f>K516-N516</f>
        <v>0</v>
      </c>
    </row>
    <row r="517" ht="26" customHeight="1" spans="1:15">
      <c r="A517" s="4"/>
      <c r="B517" s="4"/>
      <c r="C517" s="4"/>
      <c r="D517" s="4" t="s">
        <v>617</v>
      </c>
      <c r="E517" s="5">
        <v>27</v>
      </c>
      <c r="F517" s="5">
        <v>20</v>
      </c>
      <c r="G517" s="5">
        <f>E517*F517</f>
        <v>540</v>
      </c>
      <c r="H517" s="5">
        <v>0</v>
      </c>
      <c r="I517" s="5">
        <v>0</v>
      </c>
      <c r="J517" s="5">
        <f>H517*I517</f>
        <v>0</v>
      </c>
      <c r="K517" s="8"/>
      <c r="L517" s="11" t="s">
        <v>618</v>
      </c>
      <c r="M517" s="12"/>
      <c r="N517" s="8"/>
      <c r="O517" s="9"/>
    </row>
    <row r="518" ht="26" customHeight="1" spans="1:15">
      <c r="A518" s="4"/>
      <c r="B518" s="4">
        <v>3</v>
      </c>
      <c r="C518" s="4" t="s">
        <v>619</v>
      </c>
      <c r="D518" s="4" t="s">
        <v>20</v>
      </c>
      <c r="E518" s="5">
        <f t="shared" ref="E518:J518" si="161">SUM(E519:E520)</f>
        <v>101</v>
      </c>
      <c r="F518" s="5"/>
      <c r="G518" s="5">
        <f t="shared" si="161"/>
        <v>484.128</v>
      </c>
      <c r="H518" s="5">
        <f t="shared" si="161"/>
        <v>99</v>
      </c>
      <c r="I518" s="5"/>
      <c r="J518" s="5">
        <f t="shared" si="161"/>
        <v>476.928</v>
      </c>
      <c r="K518" s="8">
        <f>ROUND(J518,0)</f>
        <v>477</v>
      </c>
      <c r="L518" s="4"/>
      <c r="M518" s="8">
        <v>0</v>
      </c>
      <c r="N518" s="8">
        <v>0</v>
      </c>
      <c r="O518" s="9">
        <f>K518-N518</f>
        <v>477</v>
      </c>
    </row>
    <row r="519" ht="26" customHeight="1" spans="1:15">
      <c r="A519" s="4"/>
      <c r="B519" s="4"/>
      <c r="C519" s="4"/>
      <c r="D519" s="4" t="s">
        <v>620</v>
      </c>
      <c r="E519" s="5">
        <v>93</v>
      </c>
      <c r="F519" s="5">
        <v>4.896</v>
      </c>
      <c r="G519" s="5">
        <f>E519*F519</f>
        <v>455.328</v>
      </c>
      <c r="H519" s="5">
        <v>93</v>
      </c>
      <c r="I519" s="5">
        <v>4.896</v>
      </c>
      <c r="J519" s="5">
        <f>H519*I519</f>
        <v>455.328</v>
      </c>
      <c r="K519" s="8"/>
      <c r="L519" s="10" t="s">
        <v>22</v>
      </c>
      <c r="M519" s="8"/>
      <c r="N519" s="8"/>
      <c r="O519" s="9"/>
    </row>
    <row r="520" ht="26" customHeight="1" spans="1:15">
      <c r="A520" s="4"/>
      <c r="B520" s="4"/>
      <c r="C520" s="4"/>
      <c r="D520" s="4" t="s">
        <v>621</v>
      </c>
      <c r="E520" s="5">
        <v>8</v>
      </c>
      <c r="F520" s="5">
        <v>3.6</v>
      </c>
      <c r="G520" s="5">
        <f>E520*F520</f>
        <v>28.8</v>
      </c>
      <c r="H520" s="5">
        <v>6</v>
      </c>
      <c r="I520" s="5">
        <v>3.6</v>
      </c>
      <c r="J520" s="5">
        <f>H520*I520</f>
        <v>21.6</v>
      </c>
      <c r="K520" s="8"/>
      <c r="L520" s="11" t="s">
        <v>71</v>
      </c>
      <c r="M520" s="12"/>
      <c r="N520" s="8"/>
      <c r="O520" s="9"/>
    </row>
    <row r="521" ht="26" customHeight="1" spans="1:15">
      <c r="A521" s="4"/>
      <c r="B521" s="4">
        <v>4</v>
      </c>
      <c r="C521" s="4" t="s">
        <v>622</v>
      </c>
      <c r="D521" s="4" t="s">
        <v>20</v>
      </c>
      <c r="E521" s="5">
        <f t="shared" ref="E521:J521" si="162">SUM(E522:E525)</f>
        <v>621</v>
      </c>
      <c r="F521" s="5"/>
      <c r="G521" s="5">
        <f t="shared" si="162"/>
        <v>2988.2958</v>
      </c>
      <c r="H521" s="5">
        <f t="shared" si="162"/>
        <v>591</v>
      </c>
      <c r="I521" s="5"/>
      <c r="J521" s="5">
        <f t="shared" si="162"/>
        <v>2867.2458</v>
      </c>
      <c r="K521" s="8">
        <f>ROUND(J521,0)</f>
        <v>2867</v>
      </c>
      <c r="L521" s="4"/>
      <c r="M521" s="8">
        <v>5931</v>
      </c>
      <c r="N521" s="8">
        <f>K521</f>
        <v>2867</v>
      </c>
      <c r="O521" s="9">
        <f>K521-N521</f>
        <v>0</v>
      </c>
    </row>
    <row r="522" ht="26" customHeight="1" spans="1:15">
      <c r="A522" s="4"/>
      <c r="B522" s="4"/>
      <c r="C522" s="4"/>
      <c r="D522" s="4" t="s">
        <v>623</v>
      </c>
      <c r="E522" s="5">
        <v>349</v>
      </c>
      <c r="F522" s="5">
        <v>4.035</v>
      </c>
      <c r="G522" s="5">
        <f>E522*F522</f>
        <v>1408.215</v>
      </c>
      <c r="H522" s="5">
        <v>319</v>
      </c>
      <c r="I522" s="5">
        <v>4.035</v>
      </c>
      <c r="J522" s="5">
        <f>H522*I522</f>
        <v>1287.165</v>
      </c>
      <c r="K522" s="8"/>
      <c r="L522" s="11" t="s">
        <v>624</v>
      </c>
      <c r="M522" s="12"/>
      <c r="N522" s="8"/>
      <c r="O522" s="9"/>
    </row>
    <row r="523" ht="26" customHeight="1" spans="1:15">
      <c r="A523" s="4"/>
      <c r="B523" s="4"/>
      <c r="C523" s="4"/>
      <c r="D523" s="4" t="s">
        <v>625</v>
      </c>
      <c r="E523" s="5">
        <v>12</v>
      </c>
      <c r="F523" s="5">
        <v>4.035</v>
      </c>
      <c r="G523" s="5">
        <f>E523*F523</f>
        <v>48.42</v>
      </c>
      <c r="H523" s="5">
        <v>12</v>
      </c>
      <c r="I523" s="5">
        <v>4.035</v>
      </c>
      <c r="J523" s="5">
        <f>H523*I523</f>
        <v>48.42</v>
      </c>
      <c r="K523" s="8"/>
      <c r="L523" s="10" t="s">
        <v>22</v>
      </c>
      <c r="M523" s="8"/>
      <c r="N523" s="8"/>
      <c r="O523" s="9"/>
    </row>
    <row r="524" ht="26" customHeight="1" spans="1:15">
      <c r="A524" s="4"/>
      <c r="B524" s="4"/>
      <c r="C524" s="4"/>
      <c r="D524" s="4" t="s">
        <v>626</v>
      </c>
      <c r="E524" s="5">
        <v>246</v>
      </c>
      <c r="F524" s="5">
        <v>5.868</v>
      </c>
      <c r="G524" s="5">
        <f>E524*F524</f>
        <v>1443.528</v>
      </c>
      <c r="H524" s="5">
        <v>246</v>
      </c>
      <c r="I524" s="5">
        <v>5.868</v>
      </c>
      <c r="J524" s="5">
        <f>H524*I524</f>
        <v>1443.528</v>
      </c>
      <c r="K524" s="8"/>
      <c r="L524" s="10" t="s">
        <v>22</v>
      </c>
      <c r="M524" s="8"/>
      <c r="N524" s="8"/>
      <c r="O524" s="9"/>
    </row>
    <row r="525" ht="26" customHeight="1" spans="1:15">
      <c r="A525" s="4"/>
      <c r="B525" s="4"/>
      <c r="C525" s="4"/>
      <c r="D525" s="4" t="s">
        <v>627</v>
      </c>
      <c r="E525" s="5">
        <v>14</v>
      </c>
      <c r="F525" s="5">
        <v>6.2952</v>
      </c>
      <c r="G525" s="5">
        <f>E525*F525</f>
        <v>88.1328</v>
      </c>
      <c r="H525" s="5">
        <v>14</v>
      </c>
      <c r="I525" s="5">
        <v>6.2952</v>
      </c>
      <c r="J525" s="5">
        <f>H525*I525</f>
        <v>88.1328</v>
      </c>
      <c r="K525" s="8"/>
      <c r="L525" s="10" t="s">
        <v>22</v>
      </c>
      <c r="M525" s="8"/>
      <c r="N525" s="8"/>
      <c r="O525" s="9"/>
    </row>
    <row r="526" ht="26" customHeight="1" spans="1:15">
      <c r="A526" s="4"/>
      <c r="B526" s="4">
        <v>5</v>
      </c>
      <c r="C526" s="4" t="s">
        <v>628</v>
      </c>
      <c r="D526" s="4" t="s">
        <v>20</v>
      </c>
      <c r="E526" s="5">
        <f t="shared" ref="E526:J526" si="163">SUM(E527)</f>
        <v>60</v>
      </c>
      <c r="F526" s="5"/>
      <c r="G526" s="5">
        <f t="shared" si="163"/>
        <v>1194.39</v>
      </c>
      <c r="H526" s="5">
        <f t="shared" si="163"/>
        <v>60</v>
      </c>
      <c r="I526" s="5"/>
      <c r="J526" s="5">
        <f t="shared" si="163"/>
        <v>1194.39</v>
      </c>
      <c r="K526" s="8">
        <f>ROUND(J526,0)</f>
        <v>1194</v>
      </c>
      <c r="L526" s="4"/>
      <c r="M526" s="8">
        <v>0</v>
      </c>
      <c r="N526" s="8">
        <v>0</v>
      </c>
      <c r="O526" s="9">
        <f>K526-N526</f>
        <v>1194</v>
      </c>
    </row>
    <row r="527" ht="26" customHeight="1" spans="1:15">
      <c r="A527" s="4"/>
      <c r="B527" s="4"/>
      <c r="C527" s="4"/>
      <c r="D527" s="4" t="s">
        <v>629</v>
      </c>
      <c r="E527" s="5">
        <v>60</v>
      </c>
      <c r="F527" s="5">
        <v>19.9065</v>
      </c>
      <c r="G527" s="5">
        <f>E527*F527</f>
        <v>1194.39</v>
      </c>
      <c r="H527" s="5">
        <v>60</v>
      </c>
      <c r="I527" s="5">
        <v>19.9065</v>
      </c>
      <c r="J527" s="5">
        <f>H527*I527</f>
        <v>1194.39</v>
      </c>
      <c r="K527" s="8"/>
      <c r="L527" s="10" t="s">
        <v>22</v>
      </c>
      <c r="M527" s="8"/>
      <c r="N527" s="8"/>
      <c r="O527" s="9"/>
    </row>
    <row r="528" ht="26" customHeight="1" spans="1:15">
      <c r="A528" s="4" t="s">
        <v>630</v>
      </c>
      <c r="B528" s="4" t="s">
        <v>18</v>
      </c>
      <c r="C528" s="4"/>
      <c r="D528" s="4"/>
      <c r="E528" s="5">
        <f t="shared" ref="E528:J528" si="164">SUM(E529:E561)/2</f>
        <v>839</v>
      </c>
      <c r="F528" s="5"/>
      <c r="G528" s="5">
        <f t="shared" si="164"/>
        <v>10673.2177</v>
      </c>
      <c r="H528" s="5">
        <f t="shared" si="164"/>
        <v>662</v>
      </c>
      <c r="I528" s="5"/>
      <c r="J528" s="5">
        <f t="shared" si="164"/>
        <v>9065.7807</v>
      </c>
      <c r="K528" s="8">
        <f>SUM(K529:K554)</f>
        <v>9065</v>
      </c>
      <c r="L528" s="8"/>
      <c r="M528" s="8">
        <f>SUM(M529:M554)</f>
        <v>12522</v>
      </c>
      <c r="N528" s="8">
        <f>SUM(N529:N554)</f>
        <v>5643</v>
      </c>
      <c r="O528" s="8">
        <f>SUM(O529:O554)</f>
        <v>3422</v>
      </c>
    </row>
    <row r="529" ht="26" customHeight="1" spans="1:15">
      <c r="A529" s="4"/>
      <c r="B529" s="4">
        <v>1</v>
      </c>
      <c r="C529" s="4" t="s">
        <v>631</v>
      </c>
      <c r="D529" s="4" t="s">
        <v>20</v>
      </c>
      <c r="E529" s="5">
        <f t="shared" ref="E529:J529" si="165">SUM(E530)</f>
        <v>3</v>
      </c>
      <c r="F529" s="5"/>
      <c r="G529" s="5">
        <f t="shared" si="165"/>
        <v>18</v>
      </c>
      <c r="H529" s="5">
        <f t="shared" si="165"/>
        <v>3</v>
      </c>
      <c r="I529" s="5"/>
      <c r="J529" s="5">
        <f t="shared" si="165"/>
        <v>18</v>
      </c>
      <c r="K529" s="8">
        <f>ROUND(J529,0)</f>
        <v>18</v>
      </c>
      <c r="L529" s="4"/>
      <c r="M529" s="8">
        <v>0</v>
      </c>
      <c r="N529" s="8">
        <v>0</v>
      </c>
      <c r="O529" s="9">
        <f>K529-N529</f>
        <v>18</v>
      </c>
    </row>
    <row r="530" ht="26" customHeight="1" spans="1:15">
      <c r="A530" s="4"/>
      <c r="B530" s="4"/>
      <c r="C530" s="4"/>
      <c r="D530" s="4" t="s">
        <v>632</v>
      </c>
      <c r="E530" s="5">
        <v>3</v>
      </c>
      <c r="F530" s="5">
        <v>6</v>
      </c>
      <c r="G530" s="5">
        <f>E530*F530</f>
        <v>18</v>
      </c>
      <c r="H530" s="5">
        <v>3</v>
      </c>
      <c r="I530" s="5">
        <v>6</v>
      </c>
      <c r="J530" s="5">
        <f>H530*I530</f>
        <v>18</v>
      </c>
      <c r="K530" s="8"/>
      <c r="L530" s="10" t="s">
        <v>22</v>
      </c>
      <c r="M530" s="8"/>
      <c r="N530" s="8"/>
      <c r="O530" s="9"/>
    </row>
    <row r="531" ht="26" customHeight="1" spans="1:15">
      <c r="A531" s="4"/>
      <c r="B531" s="4">
        <v>2</v>
      </c>
      <c r="C531" s="4" t="s">
        <v>633</v>
      </c>
      <c r="D531" s="4" t="s">
        <v>20</v>
      </c>
      <c r="E531" s="5">
        <f t="shared" ref="E531:J531" si="166">SUM(E532:E534)</f>
        <v>15</v>
      </c>
      <c r="F531" s="5"/>
      <c r="G531" s="5">
        <f t="shared" si="166"/>
        <v>193.226</v>
      </c>
      <c r="H531" s="5">
        <f t="shared" si="166"/>
        <v>15</v>
      </c>
      <c r="I531" s="5"/>
      <c r="J531" s="5">
        <f t="shared" si="166"/>
        <v>193.226</v>
      </c>
      <c r="K531" s="8">
        <f>ROUND(J531,0)</f>
        <v>193</v>
      </c>
      <c r="L531" s="4"/>
      <c r="M531" s="8">
        <v>5041</v>
      </c>
      <c r="N531" s="8">
        <f>K531</f>
        <v>193</v>
      </c>
      <c r="O531" s="9">
        <f>K531-N531</f>
        <v>0</v>
      </c>
    </row>
    <row r="532" ht="26" customHeight="1" spans="1:15">
      <c r="A532" s="4"/>
      <c r="B532" s="4"/>
      <c r="C532" s="4"/>
      <c r="D532" s="4" t="s">
        <v>634</v>
      </c>
      <c r="E532" s="5">
        <v>1</v>
      </c>
      <c r="F532" s="5">
        <v>9.226</v>
      </c>
      <c r="G532" s="5">
        <f>E532*F532</f>
        <v>9.226</v>
      </c>
      <c r="H532" s="5">
        <v>1</v>
      </c>
      <c r="I532" s="5">
        <v>9.226</v>
      </c>
      <c r="J532" s="5">
        <f>H532*I532</f>
        <v>9.226</v>
      </c>
      <c r="K532" s="8"/>
      <c r="L532" s="10" t="s">
        <v>22</v>
      </c>
      <c r="M532" s="8"/>
      <c r="N532" s="8"/>
      <c r="O532" s="9"/>
    </row>
    <row r="533" ht="26" customHeight="1" spans="1:15">
      <c r="A533" s="4"/>
      <c r="B533" s="4"/>
      <c r="C533" s="4"/>
      <c r="D533" s="4" t="s">
        <v>635</v>
      </c>
      <c r="E533" s="5">
        <v>2</v>
      </c>
      <c r="F533" s="5">
        <v>20</v>
      </c>
      <c r="G533" s="5">
        <f>E533*F533</f>
        <v>40</v>
      </c>
      <c r="H533" s="5">
        <v>2</v>
      </c>
      <c r="I533" s="5">
        <v>20</v>
      </c>
      <c r="J533" s="5">
        <f>H533*I533</f>
        <v>40</v>
      </c>
      <c r="K533" s="8"/>
      <c r="L533" s="10" t="s">
        <v>22</v>
      </c>
      <c r="M533" s="8"/>
      <c r="N533" s="8"/>
      <c r="O533" s="9"/>
    </row>
    <row r="534" ht="26" customHeight="1" spans="1:15">
      <c r="A534" s="4"/>
      <c r="B534" s="4"/>
      <c r="C534" s="4"/>
      <c r="D534" s="4" t="s">
        <v>636</v>
      </c>
      <c r="E534" s="5">
        <v>12</v>
      </c>
      <c r="F534" s="5">
        <v>12</v>
      </c>
      <c r="G534" s="5">
        <f>E534*F534</f>
        <v>144</v>
      </c>
      <c r="H534" s="5">
        <v>12</v>
      </c>
      <c r="I534" s="5">
        <v>12</v>
      </c>
      <c r="J534" s="5">
        <f>H534*I534</f>
        <v>144</v>
      </c>
      <c r="K534" s="8"/>
      <c r="L534" s="10" t="s">
        <v>22</v>
      </c>
      <c r="M534" s="8"/>
      <c r="N534" s="8"/>
      <c r="O534" s="9"/>
    </row>
    <row r="535" ht="26" customHeight="1" spans="1:15">
      <c r="A535" s="4"/>
      <c r="B535" s="4">
        <v>3</v>
      </c>
      <c r="C535" s="4" t="s">
        <v>637</v>
      </c>
      <c r="D535" s="4" t="s">
        <v>20</v>
      </c>
      <c r="E535" s="5">
        <f t="shared" ref="E535:J535" si="167">SUM(E536:E545)</f>
        <v>372</v>
      </c>
      <c r="F535" s="5"/>
      <c r="G535" s="5">
        <f t="shared" si="167"/>
        <v>3404.484</v>
      </c>
      <c r="H535" s="5">
        <f t="shared" si="167"/>
        <v>372</v>
      </c>
      <c r="I535" s="5"/>
      <c r="J535" s="5">
        <f t="shared" si="167"/>
        <v>3404.484</v>
      </c>
      <c r="K535" s="8">
        <f>ROUND(J535,0)</f>
        <v>3404</v>
      </c>
      <c r="L535" s="4"/>
      <c r="M535" s="8">
        <v>0</v>
      </c>
      <c r="N535" s="8">
        <v>0</v>
      </c>
      <c r="O535" s="9">
        <f>K535-N535</f>
        <v>3404</v>
      </c>
    </row>
    <row r="536" ht="26" customHeight="1" spans="1:15">
      <c r="A536" s="4"/>
      <c r="B536" s="4"/>
      <c r="C536" s="4"/>
      <c r="D536" s="4" t="s">
        <v>638</v>
      </c>
      <c r="E536" s="5">
        <v>8</v>
      </c>
      <c r="F536" s="5">
        <v>6.132</v>
      </c>
      <c r="G536" s="5">
        <f t="shared" ref="G536:G545" si="168">E536*F536</f>
        <v>49.056</v>
      </c>
      <c r="H536" s="5">
        <v>8</v>
      </c>
      <c r="I536" s="5">
        <v>6.132</v>
      </c>
      <c r="J536" s="5">
        <f t="shared" ref="J536:J545" si="169">H536*I536</f>
        <v>49.056</v>
      </c>
      <c r="K536" s="8"/>
      <c r="L536" s="10" t="s">
        <v>22</v>
      </c>
      <c r="M536" s="8"/>
      <c r="N536" s="8"/>
      <c r="O536" s="9"/>
    </row>
    <row r="537" ht="26" customHeight="1" spans="1:15">
      <c r="A537" s="4"/>
      <c r="B537" s="4"/>
      <c r="C537" s="4"/>
      <c r="D537" s="4" t="s">
        <v>639</v>
      </c>
      <c r="E537" s="5">
        <v>34</v>
      </c>
      <c r="F537" s="5">
        <v>6.132</v>
      </c>
      <c r="G537" s="5">
        <f t="shared" si="168"/>
        <v>208.488</v>
      </c>
      <c r="H537" s="5">
        <v>34</v>
      </c>
      <c r="I537" s="5">
        <v>6.132</v>
      </c>
      <c r="J537" s="5">
        <f t="shared" si="169"/>
        <v>208.488</v>
      </c>
      <c r="K537" s="8"/>
      <c r="L537" s="10" t="s">
        <v>22</v>
      </c>
      <c r="M537" s="8"/>
      <c r="N537" s="8"/>
      <c r="O537" s="9"/>
    </row>
    <row r="538" ht="26" customHeight="1" spans="1:15">
      <c r="A538" s="4"/>
      <c r="B538" s="4"/>
      <c r="C538" s="4"/>
      <c r="D538" s="4" t="s">
        <v>640</v>
      </c>
      <c r="E538" s="5">
        <v>16</v>
      </c>
      <c r="F538" s="5">
        <v>9.43</v>
      </c>
      <c r="G538" s="5">
        <f t="shared" si="168"/>
        <v>150.88</v>
      </c>
      <c r="H538" s="5">
        <v>16</v>
      </c>
      <c r="I538" s="5">
        <v>9.43</v>
      </c>
      <c r="J538" s="5">
        <f t="shared" si="169"/>
        <v>150.88</v>
      </c>
      <c r="K538" s="8"/>
      <c r="L538" s="10" t="s">
        <v>22</v>
      </c>
      <c r="M538" s="8"/>
      <c r="N538" s="8"/>
      <c r="O538" s="9"/>
    </row>
    <row r="539" ht="26" customHeight="1" spans="1:15">
      <c r="A539" s="4"/>
      <c r="B539" s="4"/>
      <c r="C539" s="4"/>
      <c r="D539" s="4" t="s">
        <v>641</v>
      </c>
      <c r="E539" s="5">
        <v>24</v>
      </c>
      <c r="F539" s="5">
        <v>10.89</v>
      </c>
      <c r="G539" s="5">
        <f t="shared" si="168"/>
        <v>261.36</v>
      </c>
      <c r="H539" s="5">
        <v>24</v>
      </c>
      <c r="I539" s="5">
        <v>10.89</v>
      </c>
      <c r="J539" s="5">
        <f t="shared" si="169"/>
        <v>261.36</v>
      </c>
      <c r="K539" s="8"/>
      <c r="L539" s="10" t="s">
        <v>22</v>
      </c>
      <c r="M539" s="8"/>
      <c r="N539" s="8"/>
      <c r="O539" s="9"/>
    </row>
    <row r="540" ht="26" customHeight="1" spans="1:15">
      <c r="A540" s="4"/>
      <c r="B540" s="4"/>
      <c r="C540" s="4"/>
      <c r="D540" s="4" t="s">
        <v>642</v>
      </c>
      <c r="E540" s="5">
        <v>27</v>
      </c>
      <c r="F540" s="5">
        <v>9.43</v>
      </c>
      <c r="G540" s="5">
        <f t="shared" si="168"/>
        <v>254.61</v>
      </c>
      <c r="H540" s="5">
        <v>27</v>
      </c>
      <c r="I540" s="5">
        <v>9.43</v>
      </c>
      <c r="J540" s="5">
        <f t="shared" si="169"/>
        <v>254.61</v>
      </c>
      <c r="K540" s="8"/>
      <c r="L540" s="10" t="s">
        <v>22</v>
      </c>
      <c r="M540" s="8"/>
      <c r="N540" s="8"/>
      <c r="O540" s="9"/>
    </row>
    <row r="541" ht="26" customHeight="1" spans="1:15">
      <c r="A541" s="4"/>
      <c r="B541" s="4"/>
      <c r="C541" s="4"/>
      <c r="D541" s="4" t="s">
        <v>643</v>
      </c>
      <c r="E541" s="5">
        <v>225</v>
      </c>
      <c r="F541" s="5">
        <v>9.43</v>
      </c>
      <c r="G541" s="5">
        <f t="shared" si="168"/>
        <v>2121.75</v>
      </c>
      <c r="H541" s="5">
        <v>225</v>
      </c>
      <c r="I541" s="5">
        <v>9.43</v>
      </c>
      <c r="J541" s="5">
        <f t="shared" si="169"/>
        <v>2121.75</v>
      </c>
      <c r="K541" s="8"/>
      <c r="L541" s="10" t="s">
        <v>22</v>
      </c>
      <c r="M541" s="8"/>
      <c r="N541" s="8"/>
      <c r="O541" s="9"/>
    </row>
    <row r="542" ht="26" customHeight="1" spans="1:15">
      <c r="A542" s="4"/>
      <c r="B542" s="4"/>
      <c r="C542" s="4"/>
      <c r="D542" s="4" t="s">
        <v>644</v>
      </c>
      <c r="E542" s="5">
        <v>2</v>
      </c>
      <c r="F542" s="5">
        <v>9.43</v>
      </c>
      <c r="G542" s="5">
        <f t="shared" si="168"/>
        <v>18.86</v>
      </c>
      <c r="H542" s="5">
        <v>2</v>
      </c>
      <c r="I542" s="5">
        <v>9.43</v>
      </c>
      <c r="J542" s="5">
        <f t="shared" si="169"/>
        <v>18.86</v>
      </c>
      <c r="K542" s="8"/>
      <c r="L542" s="10" t="s">
        <v>22</v>
      </c>
      <c r="M542" s="8"/>
      <c r="N542" s="8"/>
      <c r="O542" s="9"/>
    </row>
    <row r="543" ht="26" customHeight="1" spans="1:15">
      <c r="A543" s="4"/>
      <c r="B543" s="4"/>
      <c r="C543" s="4"/>
      <c r="D543" s="4" t="s">
        <v>645</v>
      </c>
      <c r="E543" s="5">
        <v>1</v>
      </c>
      <c r="F543" s="5">
        <v>9.43</v>
      </c>
      <c r="G543" s="5">
        <f t="shared" si="168"/>
        <v>9.43</v>
      </c>
      <c r="H543" s="5">
        <v>1</v>
      </c>
      <c r="I543" s="5">
        <v>9.43</v>
      </c>
      <c r="J543" s="5">
        <f t="shared" si="169"/>
        <v>9.43</v>
      </c>
      <c r="K543" s="8"/>
      <c r="L543" s="10" t="s">
        <v>22</v>
      </c>
      <c r="M543" s="8"/>
      <c r="N543" s="8"/>
      <c r="O543" s="9"/>
    </row>
    <row r="544" ht="26" customHeight="1" spans="1:15">
      <c r="A544" s="4"/>
      <c r="B544" s="4"/>
      <c r="C544" s="4"/>
      <c r="D544" s="4" t="s">
        <v>646</v>
      </c>
      <c r="E544" s="5">
        <v>32</v>
      </c>
      <c r="F544" s="5">
        <v>9.43</v>
      </c>
      <c r="G544" s="5">
        <f t="shared" si="168"/>
        <v>301.76</v>
      </c>
      <c r="H544" s="5">
        <v>32</v>
      </c>
      <c r="I544" s="5">
        <v>9.43</v>
      </c>
      <c r="J544" s="5">
        <f t="shared" si="169"/>
        <v>301.76</v>
      </c>
      <c r="K544" s="8"/>
      <c r="L544" s="10" t="s">
        <v>22</v>
      </c>
      <c r="M544" s="8"/>
      <c r="N544" s="8"/>
      <c r="O544" s="9"/>
    </row>
    <row r="545" ht="26" customHeight="1" spans="1:15">
      <c r="A545" s="4"/>
      <c r="B545" s="4"/>
      <c r="C545" s="4"/>
      <c r="D545" s="4" t="s">
        <v>647</v>
      </c>
      <c r="E545" s="5">
        <v>3</v>
      </c>
      <c r="F545" s="5">
        <v>9.43</v>
      </c>
      <c r="G545" s="5">
        <f t="shared" si="168"/>
        <v>28.29</v>
      </c>
      <c r="H545" s="5">
        <v>3</v>
      </c>
      <c r="I545" s="5">
        <v>9.43</v>
      </c>
      <c r="J545" s="5">
        <f t="shared" si="169"/>
        <v>28.29</v>
      </c>
      <c r="K545" s="8"/>
      <c r="L545" s="10" t="s">
        <v>22</v>
      </c>
      <c r="M545" s="8"/>
      <c r="N545" s="8"/>
      <c r="O545" s="9"/>
    </row>
    <row r="546" ht="26" customHeight="1" spans="1:15">
      <c r="A546" s="4"/>
      <c r="B546" s="4">
        <v>4</v>
      </c>
      <c r="C546" s="4" t="s">
        <v>648</v>
      </c>
      <c r="D546" s="4" t="s">
        <v>20</v>
      </c>
      <c r="E546" s="5">
        <f t="shared" ref="E546:J546" si="170">SUM(E547:E553)</f>
        <v>170</v>
      </c>
      <c r="F546" s="5"/>
      <c r="G546" s="5">
        <f t="shared" si="170"/>
        <v>1460.9076</v>
      </c>
      <c r="H546" s="5">
        <f t="shared" si="170"/>
        <v>0</v>
      </c>
      <c r="I546" s="5"/>
      <c r="J546" s="5">
        <f t="shared" si="170"/>
        <v>0</v>
      </c>
      <c r="K546" s="8">
        <f>ROUND(J546,0)</f>
        <v>0</v>
      </c>
      <c r="L546" s="4"/>
      <c r="M546" s="8">
        <v>0</v>
      </c>
      <c r="N546" s="8">
        <v>0</v>
      </c>
      <c r="O546" s="9">
        <f>K546-N546</f>
        <v>0</v>
      </c>
    </row>
    <row r="547" ht="26" customHeight="1" spans="1:15">
      <c r="A547" s="4"/>
      <c r="B547" s="4"/>
      <c r="C547" s="4"/>
      <c r="D547" s="4" t="s">
        <v>649</v>
      </c>
      <c r="E547" s="5">
        <v>2</v>
      </c>
      <c r="F547" s="5">
        <v>6.5604</v>
      </c>
      <c r="G547" s="5">
        <f t="shared" ref="G547:G553" si="171">E547*F547</f>
        <v>13.1208</v>
      </c>
      <c r="H547" s="5">
        <v>0</v>
      </c>
      <c r="I547" s="5">
        <v>0</v>
      </c>
      <c r="J547" s="5">
        <f t="shared" ref="J547:J553" si="172">H547*I547</f>
        <v>0</v>
      </c>
      <c r="K547" s="8"/>
      <c r="L547" s="11" t="s">
        <v>125</v>
      </c>
      <c r="M547" s="12"/>
      <c r="N547" s="8"/>
      <c r="O547" s="9"/>
    </row>
    <row r="548" ht="26" customHeight="1" spans="1:15">
      <c r="A548" s="4"/>
      <c r="B548" s="4"/>
      <c r="C548" s="4"/>
      <c r="D548" s="4" t="s">
        <v>650</v>
      </c>
      <c r="E548" s="5">
        <v>6</v>
      </c>
      <c r="F548" s="5">
        <v>29.8598</v>
      </c>
      <c r="G548" s="5">
        <f t="shared" si="171"/>
        <v>179.1588</v>
      </c>
      <c r="H548" s="5">
        <v>0</v>
      </c>
      <c r="I548" s="5">
        <v>0</v>
      </c>
      <c r="J548" s="5">
        <f t="shared" si="172"/>
        <v>0</v>
      </c>
      <c r="K548" s="8"/>
      <c r="L548" s="11" t="s">
        <v>651</v>
      </c>
      <c r="M548" s="12"/>
      <c r="N548" s="8"/>
      <c r="O548" s="9"/>
    </row>
    <row r="549" ht="26" customHeight="1" spans="1:15">
      <c r="A549" s="4"/>
      <c r="B549" s="4"/>
      <c r="C549" s="4"/>
      <c r="D549" s="4" t="s">
        <v>652</v>
      </c>
      <c r="E549" s="5">
        <v>3</v>
      </c>
      <c r="F549" s="5">
        <v>29.916</v>
      </c>
      <c r="G549" s="5">
        <f t="shared" si="171"/>
        <v>89.748</v>
      </c>
      <c r="H549" s="5">
        <v>0</v>
      </c>
      <c r="I549" s="5">
        <v>0</v>
      </c>
      <c r="J549" s="5">
        <f t="shared" si="172"/>
        <v>0</v>
      </c>
      <c r="K549" s="8"/>
      <c r="L549" s="11" t="s">
        <v>127</v>
      </c>
      <c r="M549" s="12"/>
      <c r="N549" s="8"/>
      <c r="O549" s="9"/>
    </row>
    <row r="550" ht="26" customHeight="1" spans="1:15">
      <c r="A550" s="4"/>
      <c r="B550" s="4"/>
      <c r="C550" s="4"/>
      <c r="D550" s="4" t="s">
        <v>653</v>
      </c>
      <c r="E550" s="5">
        <v>119</v>
      </c>
      <c r="F550" s="5">
        <v>4.84</v>
      </c>
      <c r="G550" s="5">
        <f t="shared" si="171"/>
        <v>575.96</v>
      </c>
      <c r="H550" s="5">
        <v>0</v>
      </c>
      <c r="I550" s="5">
        <v>0</v>
      </c>
      <c r="J550" s="5">
        <f t="shared" si="172"/>
        <v>0</v>
      </c>
      <c r="K550" s="8"/>
      <c r="L550" s="11" t="s">
        <v>654</v>
      </c>
      <c r="M550" s="12"/>
      <c r="N550" s="8"/>
      <c r="O550" s="9"/>
    </row>
    <row r="551" ht="26" customHeight="1" spans="1:15">
      <c r="A551" s="4"/>
      <c r="B551" s="4"/>
      <c r="C551" s="4"/>
      <c r="D551" s="4" t="s">
        <v>655</v>
      </c>
      <c r="E551" s="5">
        <v>13</v>
      </c>
      <c r="F551" s="5">
        <v>4.84</v>
      </c>
      <c r="G551" s="5">
        <f t="shared" si="171"/>
        <v>62.92</v>
      </c>
      <c r="H551" s="5">
        <v>0</v>
      </c>
      <c r="I551" s="5">
        <v>0</v>
      </c>
      <c r="J551" s="5">
        <f t="shared" si="172"/>
        <v>0</v>
      </c>
      <c r="K551" s="8"/>
      <c r="L551" s="11" t="s">
        <v>656</v>
      </c>
      <c r="M551" s="12"/>
      <c r="N551" s="8"/>
      <c r="O551" s="9"/>
    </row>
    <row r="552" ht="26" customHeight="1" spans="1:15">
      <c r="A552" s="4"/>
      <c r="B552" s="4"/>
      <c r="C552" s="4"/>
      <c r="D552" s="4" t="s">
        <v>657</v>
      </c>
      <c r="E552" s="5">
        <v>10</v>
      </c>
      <c r="F552" s="5">
        <v>20</v>
      </c>
      <c r="G552" s="5">
        <f t="shared" si="171"/>
        <v>200</v>
      </c>
      <c r="H552" s="5">
        <v>0</v>
      </c>
      <c r="I552" s="5">
        <v>0</v>
      </c>
      <c r="J552" s="5">
        <f t="shared" si="172"/>
        <v>0</v>
      </c>
      <c r="K552" s="8"/>
      <c r="L552" s="11" t="s">
        <v>658</v>
      </c>
      <c r="M552" s="12"/>
      <c r="N552" s="8"/>
      <c r="O552" s="9"/>
    </row>
    <row r="553" ht="26" customHeight="1" spans="1:15">
      <c r="A553" s="4"/>
      <c r="B553" s="4"/>
      <c r="C553" s="4"/>
      <c r="D553" s="4" t="s">
        <v>659</v>
      </c>
      <c r="E553" s="5">
        <v>17</v>
      </c>
      <c r="F553" s="5">
        <v>20</v>
      </c>
      <c r="G553" s="5">
        <f t="shared" si="171"/>
        <v>340</v>
      </c>
      <c r="H553" s="5">
        <v>0</v>
      </c>
      <c r="I553" s="5">
        <v>0</v>
      </c>
      <c r="J553" s="5">
        <f t="shared" si="172"/>
        <v>0</v>
      </c>
      <c r="K553" s="8"/>
      <c r="L553" s="11" t="s">
        <v>660</v>
      </c>
      <c r="M553" s="12"/>
      <c r="N553" s="8"/>
      <c r="O553" s="9"/>
    </row>
    <row r="554" ht="26" customHeight="1" spans="1:15">
      <c r="A554" s="4"/>
      <c r="B554" s="4">
        <v>5</v>
      </c>
      <c r="C554" s="4" t="s">
        <v>661</v>
      </c>
      <c r="D554" s="4" t="s">
        <v>20</v>
      </c>
      <c r="E554" s="5">
        <f t="shared" ref="E554:J554" si="173">SUM(E555:E561)</f>
        <v>279</v>
      </c>
      <c r="F554" s="5"/>
      <c r="G554" s="5">
        <f t="shared" si="173"/>
        <v>5596.6001</v>
      </c>
      <c r="H554" s="5">
        <f t="shared" si="173"/>
        <v>272</v>
      </c>
      <c r="I554" s="5"/>
      <c r="J554" s="5">
        <f t="shared" si="173"/>
        <v>5450.0707</v>
      </c>
      <c r="K554" s="8">
        <f>ROUND(J554,0)</f>
        <v>5450</v>
      </c>
      <c r="L554" s="4"/>
      <c r="M554" s="8">
        <v>7481</v>
      </c>
      <c r="N554" s="8">
        <f>K554</f>
        <v>5450</v>
      </c>
      <c r="O554" s="9">
        <f>K554-N554</f>
        <v>0</v>
      </c>
    </row>
    <row r="555" ht="26" customHeight="1" spans="1:15">
      <c r="A555" s="4"/>
      <c r="B555" s="4"/>
      <c r="C555" s="4"/>
      <c r="D555" s="4" t="s">
        <v>662</v>
      </c>
      <c r="E555" s="5">
        <v>8</v>
      </c>
      <c r="F555" s="5">
        <v>5.478</v>
      </c>
      <c r="G555" s="5">
        <f t="shared" ref="G555:G561" si="174">E555*F555</f>
        <v>43.824</v>
      </c>
      <c r="H555" s="5">
        <v>8</v>
      </c>
      <c r="I555" s="5">
        <v>5.478</v>
      </c>
      <c r="J555" s="5">
        <f t="shared" ref="J555:J561" si="175">H555*I555</f>
        <v>43.824</v>
      </c>
      <c r="K555" s="8"/>
      <c r="L555" s="10" t="s">
        <v>22</v>
      </c>
      <c r="M555" s="8"/>
      <c r="N555" s="8"/>
      <c r="O555" s="9"/>
    </row>
    <row r="556" ht="26" customHeight="1" spans="1:15">
      <c r="A556" s="4"/>
      <c r="B556" s="4"/>
      <c r="C556" s="4"/>
      <c r="D556" s="4" t="s">
        <v>663</v>
      </c>
      <c r="E556" s="5">
        <v>3</v>
      </c>
      <c r="F556" s="5">
        <v>6.21</v>
      </c>
      <c r="G556" s="5">
        <f t="shared" si="174"/>
        <v>18.63</v>
      </c>
      <c r="H556" s="5">
        <v>3</v>
      </c>
      <c r="I556" s="5">
        <v>6.21</v>
      </c>
      <c r="J556" s="5">
        <f t="shared" si="175"/>
        <v>18.63</v>
      </c>
      <c r="K556" s="8"/>
      <c r="L556" s="10" t="s">
        <v>22</v>
      </c>
      <c r="M556" s="8"/>
      <c r="N556" s="8"/>
      <c r="O556" s="9"/>
    </row>
    <row r="557" ht="26" customHeight="1" spans="1:15">
      <c r="A557" s="4"/>
      <c r="B557" s="4"/>
      <c r="C557" s="4"/>
      <c r="D557" s="4" t="s">
        <v>664</v>
      </c>
      <c r="E557" s="5">
        <v>39</v>
      </c>
      <c r="F557" s="5">
        <v>6.8844</v>
      </c>
      <c r="G557" s="5">
        <f t="shared" si="174"/>
        <v>268.4916</v>
      </c>
      <c r="H557" s="5">
        <v>38</v>
      </c>
      <c r="I557" s="5">
        <v>6.8844</v>
      </c>
      <c r="J557" s="5">
        <f t="shared" si="175"/>
        <v>261.6072</v>
      </c>
      <c r="K557" s="8"/>
      <c r="L557" s="11" t="s">
        <v>67</v>
      </c>
      <c r="M557" s="12"/>
      <c r="N557" s="8"/>
      <c r="O557" s="9"/>
    </row>
    <row r="558" ht="26" customHeight="1" spans="1:15">
      <c r="A558" s="4"/>
      <c r="B558" s="4"/>
      <c r="C558" s="4"/>
      <c r="D558" s="4" t="s">
        <v>665</v>
      </c>
      <c r="E558" s="5">
        <v>15</v>
      </c>
      <c r="F558" s="5">
        <v>29.916</v>
      </c>
      <c r="G558" s="5">
        <f t="shared" si="174"/>
        <v>448.74</v>
      </c>
      <c r="H558" s="5">
        <v>13</v>
      </c>
      <c r="I558" s="5">
        <v>29.916</v>
      </c>
      <c r="J558" s="5">
        <f t="shared" si="175"/>
        <v>388.908</v>
      </c>
      <c r="K558" s="8"/>
      <c r="L558" s="11" t="s">
        <v>666</v>
      </c>
      <c r="M558" s="12"/>
      <c r="N558" s="8"/>
      <c r="O558" s="9"/>
    </row>
    <row r="559" ht="26" customHeight="1" spans="1:15">
      <c r="A559" s="4"/>
      <c r="B559" s="4"/>
      <c r="C559" s="4"/>
      <c r="D559" s="4" t="s">
        <v>667</v>
      </c>
      <c r="E559" s="5">
        <v>54</v>
      </c>
      <c r="F559" s="5">
        <v>30</v>
      </c>
      <c r="G559" s="5">
        <f t="shared" si="174"/>
        <v>1620</v>
      </c>
      <c r="H559" s="5">
        <v>54</v>
      </c>
      <c r="I559" s="5">
        <v>30</v>
      </c>
      <c r="J559" s="5">
        <f t="shared" si="175"/>
        <v>1620</v>
      </c>
      <c r="K559" s="8"/>
      <c r="L559" s="10" t="s">
        <v>22</v>
      </c>
      <c r="M559" s="8"/>
      <c r="N559" s="8"/>
      <c r="O559" s="9"/>
    </row>
    <row r="560" ht="26" customHeight="1" spans="1:15">
      <c r="A560" s="4"/>
      <c r="B560" s="4"/>
      <c r="C560" s="4"/>
      <c r="D560" s="4" t="s">
        <v>668</v>
      </c>
      <c r="E560" s="5">
        <v>33</v>
      </c>
      <c r="F560" s="5">
        <v>19.9065</v>
      </c>
      <c r="G560" s="5">
        <f t="shared" si="174"/>
        <v>656.9145</v>
      </c>
      <c r="H560" s="5">
        <v>31</v>
      </c>
      <c r="I560" s="5">
        <v>19.9065</v>
      </c>
      <c r="J560" s="5">
        <f t="shared" si="175"/>
        <v>617.1015</v>
      </c>
      <c r="K560" s="8"/>
      <c r="L560" s="11" t="s">
        <v>666</v>
      </c>
      <c r="M560" s="12"/>
      <c r="N560" s="8"/>
      <c r="O560" s="9"/>
    </row>
    <row r="561" ht="26" customHeight="1" spans="1:15">
      <c r="A561" s="4"/>
      <c r="B561" s="4"/>
      <c r="C561" s="4"/>
      <c r="D561" s="4" t="s">
        <v>669</v>
      </c>
      <c r="E561" s="5">
        <v>127</v>
      </c>
      <c r="F561" s="5">
        <v>20</v>
      </c>
      <c r="G561" s="5">
        <f t="shared" si="174"/>
        <v>2540</v>
      </c>
      <c r="H561" s="5">
        <v>125</v>
      </c>
      <c r="I561" s="5">
        <v>20</v>
      </c>
      <c r="J561" s="5">
        <f t="shared" si="175"/>
        <v>2500</v>
      </c>
      <c r="K561" s="8"/>
      <c r="L561" s="11" t="s">
        <v>666</v>
      </c>
      <c r="M561" s="12"/>
      <c r="N561" s="8"/>
      <c r="O561" s="9"/>
    </row>
    <row r="562" ht="26" customHeight="1" spans="1:15">
      <c r="A562" s="4" t="s">
        <v>670</v>
      </c>
      <c r="B562" s="4" t="s">
        <v>18</v>
      </c>
      <c r="C562" s="4"/>
      <c r="D562" s="4"/>
      <c r="E562" s="5">
        <f t="shared" ref="E562:J562" si="176">SUM(E563:E566)/2</f>
        <v>79</v>
      </c>
      <c r="F562" s="5"/>
      <c r="G562" s="5">
        <f t="shared" si="176"/>
        <v>994.56</v>
      </c>
      <c r="H562" s="5">
        <f t="shared" si="176"/>
        <v>60</v>
      </c>
      <c r="I562" s="5"/>
      <c r="J562" s="5">
        <f t="shared" si="176"/>
        <v>892.644</v>
      </c>
      <c r="K562" s="8">
        <f>SUM(K563:K565)</f>
        <v>893</v>
      </c>
      <c r="L562" s="8"/>
      <c r="M562" s="8">
        <f>SUM(M563:M565)</f>
        <v>0</v>
      </c>
      <c r="N562" s="8">
        <f>SUM(N563:N565)</f>
        <v>0</v>
      </c>
      <c r="O562" s="8">
        <f>SUM(O563:O565)</f>
        <v>893</v>
      </c>
    </row>
    <row r="563" ht="26" customHeight="1" spans="1:15">
      <c r="A563" s="4"/>
      <c r="B563" s="4">
        <v>1</v>
      </c>
      <c r="C563" s="4" t="s">
        <v>671</v>
      </c>
      <c r="D563" s="4" t="s">
        <v>20</v>
      </c>
      <c r="E563" s="5">
        <f t="shared" ref="E563:J563" si="177">SUM(E564)</f>
        <v>39</v>
      </c>
      <c r="F563" s="5"/>
      <c r="G563" s="5">
        <f t="shared" si="177"/>
        <v>780</v>
      </c>
      <c r="H563" s="5">
        <f t="shared" si="177"/>
        <v>39</v>
      </c>
      <c r="I563" s="5"/>
      <c r="J563" s="5">
        <f t="shared" si="177"/>
        <v>780</v>
      </c>
      <c r="K563" s="8">
        <f>ROUND(J563,0)</f>
        <v>780</v>
      </c>
      <c r="L563" s="4"/>
      <c r="M563" s="8">
        <v>0</v>
      </c>
      <c r="N563" s="8">
        <v>0</v>
      </c>
      <c r="O563" s="9">
        <f>K563-N563</f>
        <v>780</v>
      </c>
    </row>
    <row r="564" ht="26" customHeight="1" spans="1:15">
      <c r="A564" s="4"/>
      <c r="B564" s="4"/>
      <c r="C564" s="4"/>
      <c r="D564" s="4" t="s">
        <v>672</v>
      </c>
      <c r="E564" s="5">
        <v>39</v>
      </c>
      <c r="F564" s="5">
        <v>20</v>
      </c>
      <c r="G564" s="5">
        <f>E564*F564</f>
        <v>780</v>
      </c>
      <c r="H564" s="5">
        <v>39</v>
      </c>
      <c r="I564" s="5">
        <v>20</v>
      </c>
      <c r="J564" s="5">
        <f>H564*I564</f>
        <v>780</v>
      </c>
      <c r="K564" s="8"/>
      <c r="L564" s="10" t="s">
        <v>22</v>
      </c>
      <c r="M564" s="8"/>
      <c r="N564" s="8"/>
      <c r="O564" s="9"/>
    </row>
    <row r="565" ht="26" customHeight="1" spans="1:15">
      <c r="A565" s="4"/>
      <c r="B565" s="4">
        <v>2</v>
      </c>
      <c r="C565" s="4" t="s">
        <v>673</v>
      </c>
      <c r="D565" s="4" t="s">
        <v>20</v>
      </c>
      <c r="E565" s="5">
        <f t="shared" ref="E565:J565" si="178">SUM(E566)</f>
        <v>40</v>
      </c>
      <c r="F565" s="5"/>
      <c r="G565" s="5">
        <f t="shared" si="178"/>
        <v>214.56</v>
      </c>
      <c r="H565" s="5">
        <f t="shared" si="178"/>
        <v>21</v>
      </c>
      <c r="I565" s="5"/>
      <c r="J565" s="5">
        <f t="shared" si="178"/>
        <v>112.644</v>
      </c>
      <c r="K565" s="8">
        <f>ROUND(J565,0)</f>
        <v>113</v>
      </c>
      <c r="L565" s="4"/>
      <c r="M565" s="8">
        <v>0</v>
      </c>
      <c r="N565" s="8">
        <v>0</v>
      </c>
      <c r="O565" s="9">
        <f>K565-N565</f>
        <v>113</v>
      </c>
    </row>
    <row r="566" ht="26" customHeight="1" spans="1:15">
      <c r="A566" s="4"/>
      <c r="B566" s="4"/>
      <c r="C566" s="4"/>
      <c r="D566" s="4" t="s">
        <v>674</v>
      </c>
      <c r="E566" s="5">
        <v>40</v>
      </c>
      <c r="F566" s="5">
        <v>5.364</v>
      </c>
      <c r="G566" s="5">
        <f>E566*F566</f>
        <v>214.56</v>
      </c>
      <c r="H566" s="5">
        <v>21</v>
      </c>
      <c r="I566" s="5">
        <v>5.364</v>
      </c>
      <c r="J566" s="5">
        <f>H566*I566</f>
        <v>112.644</v>
      </c>
      <c r="K566" s="8"/>
      <c r="L566" s="11" t="s">
        <v>675</v>
      </c>
      <c r="M566" s="12"/>
      <c r="N566" s="8"/>
      <c r="O566" s="9"/>
    </row>
    <row r="567" ht="26" customHeight="1" spans="1:15">
      <c r="A567" s="4" t="s">
        <v>676</v>
      </c>
      <c r="B567" s="4" t="s">
        <v>18</v>
      </c>
      <c r="C567" s="4"/>
      <c r="D567" s="4"/>
      <c r="E567" s="5">
        <f t="shared" ref="E567:J567" si="179">SUM(E568:E580)/2</f>
        <v>1046</v>
      </c>
      <c r="F567" s="5"/>
      <c r="G567" s="5">
        <f t="shared" si="179"/>
        <v>7146.4838</v>
      </c>
      <c r="H567" s="5">
        <f t="shared" si="179"/>
        <v>843</v>
      </c>
      <c r="I567" s="5"/>
      <c r="J567" s="5">
        <f t="shared" si="179"/>
        <v>5625.0518</v>
      </c>
      <c r="K567" s="8">
        <f>SUM(K568:K579)</f>
        <v>5625</v>
      </c>
      <c r="L567" s="8"/>
      <c r="M567" s="8">
        <f>SUM(M568:M579)</f>
        <v>1067</v>
      </c>
      <c r="N567" s="8">
        <f>SUM(N568:N579)</f>
        <v>1067</v>
      </c>
      <c r="O567" s="8">
        <f>SUM(O568:O579)</f>
        <v>4558</v>
      </c>
    </row>
    <row r="568" ht="26" customHeight="1" spans="1:15">
      <c r="A568" s="4"/>
      <c r="B568" s="4">
        <v>1</v>
      </c>
      <c r="C568" s="4" t="s">
        <v>677</v>
      </c>
      <c r="D568" s="4" t="s">
        <v>20</v>
      </c>
      <c r="E568" s="5">
        <f t="shared" ref="E568:J568" si="180">SUM(E569)</f>
        <v>373</v>
      </c>
      <c r="F568" s="5"/>
      <c r="G568" s="5">
        <f t="shared" si="180"/>
        <v>2072.388</v>
      </c>
      <c r="H568" s="5">
        <f t="shared" si="180"/>
        <v>196</v>
      </c>
      <c r="I568" s="5"/>
      <c r="J568" s="5">
        <f t="shared" si="180"/>
        <v>1088.976</v>
      </c>
      <c r="K568" s="8">
        <f>ROUND(J568,0)</f>
        <v>1089</v>
      </c>
      <c r="L568" s="4"/>
      <c r="M568" s="8">
        <v>0</v>
      </c>
      <c r="N568" s="8">
        <v>0</v>
      </c>
      <c r="O568" s="9">
        <f>K568-N568</f>
        <v>1089</v>
      </c>
    </row>
    <row r="569" ht="26" customHeight="1" spans="1:15">
      <c r="A569" s="4"/>
      <c r="B569" s="4"/>
      <c r="C569" s="4"/>
      <c r="D569" s="4" t="s">
        <v>678</v>
      </c>
      <c r="E569" s="5">
        <v>373</v>
      </c>
      <c r="F569" s="5">
        <v>5.556</v>
      </c>
      <c r="G569" s="5">
        <f>E569*F569</f>
        <v>2072.388</v>
      </c>
      <c r="H569" s="5">
        <v>196</v>
      </c>
      <c r="I569" s="5">
        <v>5.556</v>
      </c>
      <c r="J569" s="5">
        <f>H569*I569</f>
        <v>1088.976</v>
      </c>
      <c r="K569" s="8"/>
      <c r="L569" s="11" t="s">
        <v>679</v>
      </c>
      <c r="M569" s="12"/>
      <c r="N569" s="8"/>
      <c r="O569" s="9"/>
    </row>
    <row r="570" ht="26" customHeight="1" spans="1:15">
      <c r="A570" s="4"/>
      <c r="B570" s="4">
        <v>2</v>
      </c>
      <c r="C570" s="4" t="s">
        <v>680</v>
      </c>
      <c r="D570" s="4" t="s">
        <v>20</v>
      </c>
      <c r="E570" s="5">
        <f t="shared" ref="E570:J570" si="181">SUM(E571:E575)</f>
        <v>142</v>
      </c>
      <c r="F570" s="5"/>
      <c r="G570" s="5">
        <f t="shared" si="181"/>
        <v>1560.1358</v>
      </c>
      <c r="H570" s="5">
        <f t="shared" si="181"/>
        <v>136</v>
      </c>
      <c r="I570" s="5"/>
      <c r="J570" s="5">
        <f t="shared" si="181"/>
        <v>1503.1238</v>
      </c>
      <c r="K570" s="8">
        <f>ROUND(J570,0)</f>
        <v>1503</v>
      </c>
      <c r="L570" s="4"/>
      <c r="M570" s="8">
        <v>0</v>
      </c>
      <c r="N570" s="8">
        <v>0</v>
      </c>
      <c r="O570" s="9">
        <f>K570-N570</f>
        <v>1503</v>
      </c>
    </row>
    <row r="571" ht="26" customHeight="1" spans="1:15">
      <c r="A571" s="4"/>
      <c r="B571" s="4"/>
      <c r="C571" s="4"/>
      <c r="D571" s="4" t="s">
        <v>681</v>
      </c>
      <c r="E571" s="5">
        <v>51</v>
      </c>
      <c r="F571" s="5">
        <v>6.0322</v>
      </c>
      <c r="G571" s="5">
        <f>E571*F571</f>
        <v>307.6422</v>
      </c>
      <c r="H571" s="5">
        <v>50</v>
      </c>
      <c r="I571" s="5">
        <v>6.0321</v>
      </c>
      <c r="J571" s="5">
        <f>H571*I571</f>
        <v>301.605</v>
      </c>
      <c r="K571" s="8"/>
      <c r="L571" s="11" t="s">
        <v>67</v>
      </c>
      <c r="M571" s="12"/>
      <c r="N571" s="8"/>
      <c r="O571" s="9"/>
    </row>
    <row r="572" ht="26" customHeight="1" spans="1:15">
      <c r="A572" s="4"/>
      <c r="B572" s="4"/>
      <c r="C572" s="4"/>
      <c r="D572" s="4" t="s">
        <v>682</v>
      </c>
      <c r="E572" s="5">
        <v>52</v>
      </c>
      <c r="F572" s="5">
        <v>10.1944</v>
      </c>
      <c r="G572" s="5">
        <f>E572*F572</f>
        <v>530.1088</v>
      </c>
      <c r="H572" s="5">
        <v>47</v>
      </c>
      <c r="I572" s="5">
        <v>10.1944</v>
      </c>
      <c r="J572" s="5">
        <f>H572*I572</f>
        <v>479.1368</v>
      </c>
      <c r="K572" s="8"/>
      <c r="L572" s="11" t="s">
        <v>314</v>
      </c>
      <c r="M572" s="12"/>
      <c r="N572" s="8"/>
      <c r="O572" s="9"/>
    </row>
    <row r="573" ht="26" customHeight="1" spans="1:15">
      <c r="A573" s="4"/>
      <c r="B573" s="4"/>
      <c r="C573" s="4"/>
      <c r="D573" s="4" t="s">
        <v>683</v>
      </c>
      <c r="E573" s="5">
        <v>7</v>
      </c>
      <c r="F573" s="5">
        <v>15</v>
      </c>
      <c r="G573" s="5">
        <f>E573*F573</f>
        <v>105</v>
      </c>
      <c r="H573" s="5">
        <v>7</v>
      </c>
      <c r="I573" s="5">
        <v>15</v>
      </c>
      <c r="J573" s="5">
        <f>H573*I573</f>
        <v>105</v>
      </c>
      <c r="K573" s="8"/>
      <c r="L573" s="10" t="s">
        <v>22</v>
      </c>
      <c r="M573" s="8"/>
      <c r="N573" s="8"/>
      <c r="O573" s="9"/>
    </row>
    <row r="574" ht="26" customHeight="1" spans="1:15">
      <c r="A574" s="4"/>
      <c r="B574" s="4"/>
      <c r="C574" s="4"/>
      <c r="D574" s="4" t="s">
        <v>684</v>
      </c>
      <c r="E574" s="5">
        <v>4</v>
      </c>
      <c r="F574" s="5">
        <v>15</v>
      </c>
      <c r="G574" s="5">
        <f>E574*F574</f>
        <v>60</v>
      </c>
      <c r="H574" s="5">
        <v>4</v>
      </c>
      <c r="I574" s="5">
        <v>15</v>
      </c>
      <c r="J574" s="5">
        <f>H574*I574</f>
        <v>60</v>
      </c>
      <c r="K574" s="8"/>
      <c r="L574" s="10" t="s">
        <v>22</v>
      </c>
      <c r="M574" s="8"/>
      <c r="N574" s="8"/>
      <c r="O574" s="9"/>
    </row>
    <row r="575" ht="26" customHeight="1" spans="1:15">
      <c r="A575" s="4"/>
      <c r="B575" s="4"/>
      <c r="C575" s="4"/>
      <c r="D575" s="4" t="s">
        <v>685</v>
      </c>
      <c r="E575" s="5">
        <v>28</v>
      </c>
      <c r="F575" s="5">
        <v>19.9066</v>
      </c>
      <c r="G575" s="5">
        <f>E575*F575</f>
        <v>557.3848</v>
      </c>
      <c r="H575" s="5">
        <v>28</v>
      </c>
      <c r="I575" s="5">
        <v>19.9065</v>
      </c>
      <c r="J575" s="5">
        <f>H575*I575</f>
        <v>557.382</v>
      </c>
      <c r="K575" s="8"/>
      <c r="L575" s="10" t="s">
        <v>22</v>
      </c>
      <c r="M575" s="8"/>
      <c r="N575" s="8"/>
      <c r="O575" s="9"/>
    </row>
    <row r="576" ht="26" customHeight="1" spans="1:15">
      <c r="A576" s="4"/>
      <c r="B576" s="4">
        <v>3</v>
      </c>
      <c r="C576" s="4" t="s">
        <v>686</v>
      </c>
      <c r="D576" s="4" t="s">
        <v>20</v>
      </c>
      <c r="E576" s="5">
        <f t="shared" ref="E576:J576" si="182">SUM(E577:E578)</f>
        <v>516</v>
      </c>
      <c r="F576" s="5"/>
      <c r="G576" s="5">
        <f t="shared" si="182"/>
        <v>3063.96</v>
      </c>
      <c r="H576" s="5">
        <f t="shared" si="182"/>
        <v>511</v>
      </c>
      <c r="I576" s="5"/>
      <c r="J576" s="5">
        <f t="shared" si="182"/>
        <v>3032.952</v>
      </c>
      <c r="K576" s="8">
        <f>ROUND(J576,0)</f>
        <v>3033</v>
      </c>
      <c r="L576" s="4"/>
      <c r="M576" s="8">
        <v>1067</v>
      </c>
      <c r="N576" s="8">
        <f>M576</f>
        <v>1067</v>
      </c>
      <c r="O576" s="9">
        <f>K576-N576</f>
        <v>1966</v>
      </c>
    </row>
    <row r="577" ht="26" customHeight="1" spans="1:15">
      <c r="A577" s="4"/>
      <c r="B577" s="4"/>
      <c r="C577" s="4"/>
      <c r="D577" s="4" t="s">
        <v>687</v>
      </c>
      <c r="E577" s="5">
        <v>275</v>
      </c>
      <c r="F577" s="5">
        <v>5.568</v>
      </c>
      <c r="G577" s="5">
        <f>E577*F577</f>
        <v>1531.2</v>
      </c>
      <c r="H577" s="5">
        <v>274</v>
      </c>
      <c r="I577" s="5">
        <v>5.568</v>
      </c>
      <c r="J577" s="5">
        <f>H577*I577</f>
        <v>1525.632</v>
      </c>
      <c r="K577" s="8"/>
      <c r="L577" s="11" t="s">
        <v>67</v>
      </c>
      <c r="M577" s="12"/>
      <c r="N577" s="8"/>
      <c r="O577" s="9"/>
    </row>
    <row r="578" ht="26" customHeight="1" spans="1:15">
      <c r="A578" s="4"/>
      <c r="B578" s="4"/>
      <c r="C578" s="4"/>
      <c r="D578" s="4" t="s">
        <v>688</v>
      </c>
      <c r="E578" s="5">
        <v>241</v>
      </c>
      <c r="F578" s="5">
        <v>6.36</v>
      </c>
      <c r="G578" s="5">
        <f>E578*F578</f>
        <v>1532.76</v>
      </c>
      <c r="H578" s="5">
        <v>237</v>
      </c>
      <c r="I578" s="5">
        <v>6.36</v>
      </c>
      <c r="J578" s="5">
        <f>H578*I578</f>
        <v>1507.32</v>
      </c>
      <c r="K578" s="8"/>
      <c r="L578" s="11" t="s">
        <v>689</v>
      </c>
      <c r="M578" s="12"/>
      <c r="N578" s="8"/>
      <c r="O578" s="9"/>
    </row>
    <row r="579" ht="26" customHeight="1" spans="1:15">
      <c r="A579" s="4"/>
      <c r="B579" s="4">
        <v>4</v>
      </c>
      <c r="C579" s="4" t="s">
        <v>690</v>
      </c>
      <c r="D579" s="4" t="s">
        <v>20</v>
      </c>
      <c r="E579" s="5">
        <f t="shared" ref="E579:J579" si="183">SUM(E580)</f>
        <v>15</v>
      </c>
      <c r="F579" s="5"/>
      <c r="G579" s="5">
        <f t="shared" si="183"/>
        <v>450</v>
      </c>
      <c r="H579" s="5">
        <f t="shared" si="183"/>
        <v>0</v>
      </c>
      <c r="I579" s="5"/>
      <c r="J579" s="5">
        <f t="shared" si="183"/>
        <v>0</v>
      </c>
      <c r="K579" s="8">
        <f>ROUND(J579,0)</f>
        <v>0</v>
      </c>
      <c r="L579" s="4"/>
      <c r="M579" s="8">
        <v>0</v>
      </c>
      <c r="N579" s="8">
        <v>0</v>
      </c>
      <c r="O579" s="9">
        <f>K579-N579</f>
        <v>0</v>
      </c>
    </row>
    <row r="580" ht="26" customHeight="1" spans="1:15">
      <c r="A580" s="4"/>
      <c r="B580" s="4"/>
      <c r="C580" s="4"/>
      <c r="D580" s="4" t="s">
        <v>691</v>
      </c>
      <c r="E580" s="5">
        <v>15</v>
      </c>
      <c r="F580" s="5">
        <v>30</v>
      </c>
      <c r="G580" s="5">
        <f>E580*F580</f>
        <v>450</v>
      </c>
      <c r="H580" s="5">
        <v>0</v>
      </c>
      <c r="I580" s="5">
        <v>0</v>
      </c>
      <c r="J580" s="5">
        <f>H580*I580</f>
        <v>0</v>
      </c>
      <c r="K580" s="8"/>
      <c r="L580" s="11" t="s">
        <v>692</v>
      </c>
      <c r="M580" s="12"/>
      <c r="N580" s="8"/>
      <c r="O580" s="9"/>
    </row>
    <row r="581" ht="26" customHeight="1" spans="1:15">
      <c r="A581" s="4" t="s">
        <v>693</v>
      </c>
      <c r="B581" s="4" t="s">
        <v>18</v>
      </c>
      <c r="C581" s="4"/>
      <c r="D581" s="4"/>
      <c r="E581" s="5">
        <v>686</v>
      </c>
      <c r="F581" s="5"/>
      <c r="G581" s="5">
        <v>3458.887</v>
      </c>
      <c r="H581" s="5">
        <v>407</v>
      </c>
      <c r="I581" s="5"/>
      <c r="J581" s="5">
        <v>1949.517</v>
      </c>
      <c r="K581" s="8">
        <f>SUM(K582:K597)</f>
        <v>1950</v>
      </c>
      <c r="L581" s="8"/>
      <c r="M581" s="8">
        <f>SUM(M582:M597)</f>
        <v>62478</v>
      </c>
      <c r="N581" s="8">
        <f>SUM(N582:N597)</f>
        <v>1860</v>
      </c>
      <c r="O581" s="8">
        <f>SUM(O582:O597)</f>
        <v>90</v>
      </c>
    </row>
    <row r="582" ht="26" customHeight="1" spans="1:15">
      <c r="A582" s="4"/>
      <c r="B582" s="4">
        <v>1</v>
      </c>
      <c r="C582" s="4" t="s">
        <v>694</v>
      </c>
      <c r="D582" s="4" t="s">
        <v>20</v>
      </c>
      <c r="E582" s="5">
        <f t="shared" ref="E582:J582" si="184">SUM(E583:E589)</f>
        <v>523</v>
      </c>
      <c r="F582" s="5"/>
      <c r="G582" s="5">
        <f t="shared" si="184"/>
        <v>1937.2</v>
      </c>
      <c r="H582" s="5">
        <f t="shared" si="184"/>
        <v>324</v>
      </c>
      <c r="I582" s="5"/>
      <c r="J582" s="5">
        <f t="shared" si="184"/>
        <v>1145.6</v>
      </c>
      <c r="K582" s="8">
        <f>ROUND(J582,0)</f>
        <v>1146</v>
      </c>
      <c r="L582" s="4"/>
      <c r="M582" s="8">
        <v>60354</v>
      </c>
      <c r="N582" s="8">
        <f>K582</f>
        <v>1146</v>
      </c>
      <c r="O582" s="9">
        <f>K582-N582</f>
        <v>0</v>
      </c>
    </row>
    <row r="583" ht="26" customHeight="1" spans="1:15">
      <c r="A583" s="4"/>
      <c r="B583" s="4"/>
      <c r="C583" s="4"/>
      <c r="D583" s="4" t="s">
        <v>695</v>
      </c>
      <c r="E583" s="5">
        <v>54</v>
      </c>
      <c r="F583" s="5">
        <v>4.4</v>
      </c>
      <c r="G583" s="5">
        <f t="shared" ref="G583:G589" si="185">E583*F583</f>
        <v>237.6</v>
      </c>
      <c r="H583" s="5">
        <v>47</v>
      </c>
      <c r="I583" s="5">
        <v>4.4</v>
      </c>
      <c r="J583" s="5">
        <f t="shared" ref="J583:J589" si="186">H583*I583</f>
        <v>206.8</v>
      </c>
      <c r="K583" s="8"/>
      <c r="L583" s="11" t="s">
        <v>156</v>
      </c>
      <c r="M583" s="12"/>
      <c r="N583" s="8"/>
      <c r="O583" s="9"/>
    </row>
    <row r="584" ht="26" customHeight="1" spans="1:15">
      <c r="A584" s="4"/>
      <c r="B584" s="4"/>
      <c r="C584" s="4"/>
      <c r="D584" s="4" t="s">
        <v>696</v>
      </c>
      <c r="E584" s="5">
        <v>68</v>
      </c>
      <c r="F584" s="5">
        <v>2.4</v>
      </c>
      <c r="G584" s="5">
        <f t="shared" si="185"/>
        <v>163.2</v>
      </c>
      <c r="H584" s="5">
        <v>64</v>
      </c>
      <c r="I584" s="5">
        <v>2.4</v>
      </c>
      <c r="J584" s="5">
        <f t="shared" si="186"/>
        <v>153.6</v>
      </c>
      <c r="K584" s="8"/>
      <c r="L584" s="11" t="s">
        <v>697</v>
      </c>
      <c r="M584" s="12"/>
      <c r="N584" s="8"/>
      <c r="O584" s="9"/>
    </row>
    <row r="585" ht="26" customHeight="1" spans="1:15">
      <c r="A585" s="4"/>
      <c r="B585" s="4"/>
      <c r="C585" s="4"/>
      <c r="D585" s="4" t="s">
        <v>698</v>
      </c>
      <c r="E585" s="5">
        <v>242</v>
      </c>
      <c r="F585" s="5">
        <v>4.4</v>
      </c>
      <c r="G585" s="5">
        <f t="shared" si="185"/>
        <v>1064.8</v>
      </c>
      <c r="H585" s="5">
        <v>98</v>
      </c>
      <c r="I585" s="5">
        <v>4.4</v>
      </c>
      <c r="J585" s="5">
        <f t="shared" si="186"/>
        <v>431.2</v>
      </c>
      <c r="K585" s="8"/>
      <c r="L585" s="11" t="s">
        <v>699</v>
      </c>
      <c r="M585" s="12"/>
      <c r="N585" s="8"/>
      <c r="O585" s="9"/>
    </row>
    <row r="586" ht="26" customHeight="1" spans="1:15">
      <c r="A586" s="4"/>
      <c r="B586" s="4"/>
      <c r="C586" s="4"/>
      <c r="D586" s="4" t="s">
        <v>700</v>
      </c>
      <c r="E586" s="5">
        <v>45</v>
      </c>
      <c r="F586" s="5">
        <v>4.4</v>
      </c>
      <c r="G586" s="5">
        <f t="shared" si="185"/>
        <v>198</v>
      </c>
      <c r="H586" s="5">
        <v>39</v>
      </c>
      <c r="I586" s="5">
        <v>4.4</v>
      </c>
      <c r="J586" s="5">
        <f t="shared" si="186"/>
        <v>171.6</v>
      </c>
      <c r="K586" s="8"/>
      <c r="L586" s="11" t="s">
        <v>580</v>
      </c>
      <c r="M586" s="12"/>
      <c r="N586" s="8"/>
      <c r="O586" s="9"/>
    </row>
    <row r="587" ht="26" customHeight="1" spans="1:15">
      <c r="A587" s="4"/>
      <c r="B587" s="4"/>
      <c r="C587" s="4"/>
      <c r="D587" s="4" t="s">
        <v>701</v>
      </c>
      <c r="E587" s="5">
        <v>58</v>
      </c>
      <c r="F587" s="5">
        <v>2.4</v>
      </c>
      <c r="G587" s="5">
        <f t="shared" si="185"/>
        <v>139.2</v>
      </c>
      <c r="H587" s="5">
        <v>43</v>
      </c>
      <c r="I587" s="5">
        <v>2.4</v>
      </c>
      <c r="J587" s="5">
        <f t="shared" si="186"/>
        <v>103.2</v>
      </c>
      <c r="K587" s="8"/>
      <c r="L587" s="11" t="s">
        <v>702</v>
      </c>
      <c r="M587" s="12"/>
      <c r="N587" s="8"/>
      <c r="O587" s="9"/>
    </row>
    <row r="588" ht="26" customHeight="1" spans="1:15">
      <c r="A588" s="4"/>
      <c r="B588" s="4"/>
      <c r="C588" s="4"/>
      <c r="D588" s="4" t="s">
        <v>703</v>
      </c>
      <c r="E588" s="5">
        <v>33</v>
      </c>
      <c r="F588" s="5">
        <v>2.4</v>
      </c>
      <c r="G588" s="5">
        <f t="shared" si="185"/>
        <v>79.2</v>
      </c>
      <c r="H588" s="5">
        <v>20</v>
      </c>
      <c r="I588" s="5">
        <v>2.4</v>
      </c>
      <c r="J588" s="5">
        <f t="shared" si="186"/>
        <v>48</v>
      </c>
      <c r="K588" s="8"/>
      <c r="L588" s="11" t="s">
        <v>704</v>
      </c>
      <c r="M588" s="12"/>
      <c r="N588" s="8"/>
      <c r="O588" s="9"/>
    </row>
    <row r="589" ht="26" customHeight="1" spans="1:15">
      <c r="A589" s="4"/>
      <c r="B589" s="4"/>
      <c r="C589" s="4"/>
      <c r="D589" s="4" t="s">
        <v>705</v>
      </c>
      <c r="E589" s="5">
        <v>23</v>
      </c>
      <c r="F589" s="5">
        <v>2.4</v>
      </c>
      <c r="G589" s="5">
        <f t="shared" si="185"/>
        <v>55.2</v>
      </c>
      <c r="H589" s="5">
        <v>13</v>
      </c>
      <c r="I589" s="5">
        <v>2.4</v>
      </c>
      <c r="J589" s="5">
        <f t="shared" si="186"/>
        <v>31.2</v>
      </c>
      <c r="K589" s="8"/>
      <c r="L589" s="11" t="s">
        <v>706</v>
      </c>
      <c r="M589" s="12"/>
      <c r="N589" s="8"/>
      <c r="O589" s="9"/>
    </row>
    <row r="590" ht="26" customHeight="1" spans="1:15">
      <c r="A590" s="4"/>
      <c r="B590" s="4">
        <v>2</v>
      </c>
      <c r="C590" s="4" t="s">
        <v>707</v>
      </c>
      <c r="D590" s="4" t="s">
        <v>20</v>
      </c>
      <c r="E590" s="5">
        <f t="shared" ref="E590:J590" si="187">SUM(E591:E596)</f>
        <v>160</v>
      </c>
      <c r="F590" s="5"/>
      <c r="G590" s="5">
        <f t="shared" si="187"/>
        <v>1431.687</v>
      </c>
      <c r="H590" s="5">
        <f t="shared" si="187"/>
        <v>80</v>
      </c>
      <c r="I590" s="5"/>
      <c r="J590" s="5">
        <f t="shared" si="187"/>
        <v>713.917</v>
      </c>
      <c r="K590" s="8">
        <f>ROUND(J590,0)</f>
        <v>714</v>
      </c>
      <c r="L590" s="4"/>
      <c r="M590" s="8">
        <v>2124</v>
      </c>
      <c r="N590" s="8">
        <f>K590</f>
        <v>714</v>
      </c>
      <c r="O590" s="9">
        <f>K590-N590</f>
        <v>0</v>
      </c>
    </row>
    <row r="591" ht="26" customHeight="1" spans="1:15">
      <c r="A591" s="4"/>
      <c r="B591" s="4"/>
      <c r="C591" s="4"/>
      <c r="D591" s="4" t="s">
        <v>708</v>
      </c>
      <c r="E591" s="5">
        <v>18</v>
      </c>
      <c r="F591" s="5">
        <v>9.037</v>
      </c>
      <c r="G591" s="5">
        <f t="shared" ref="G591:G596" si="188">E591*F591</f>
        <v>162.666</v>
      </c>
      <c r="H591" s="5">
        <v>3</v>
      </c>
      <c r="I591" s="5">
        <v>9.037</v>
      </c>
      <c r="J591" s="5">
        <f t="shared" ref="J591:J596" si="189">H591*I591</f>
        <v>27.111</v>
      </c>
      <c r="K591" s="8"/>
      <c r="L591" s="11" t="s">
        <v>702</v>
      </c>
      <c r="M591" s="12"/>
      <c r="N591" s="8"/>
      <c r="O591" s="9"/>
    </row>
    <row r="592" ht="26" customHeight="1" spans="1:15">
      <c r="A592" s="4"/>
      <c r="B592" s="4"/>
      <c r="C592" s="4"/>
      <c r="D592" s="4" t="s">
        <v>709</v>
      </c>
      <c r="E592" s="5">
        <v>33</v>
      </c>
      <c r="F592" s="5">
        <v>8.826</v>
      </c>
      <c r="G592" s="5">
        <f t="shared" si="188"/>
        <v>291.258</v>
      </c>
      <c r="H592" s="5">
        <v>21</v>
      </c>
      <c r="I592" s="5">
        <v>8.826</v>
      </c>
      <c r="J592" s="5">
        <f t="shared" si="189"/>
        <v>185.346</v>
      </c>
      <c r="K592" s="8"/>
      <c r="L592" s="11" t="s">
        <v>710</v>
      </c>
      <c r="M592" s="12"/>
      <c r="N592" s="8"/>
      <c r="O592" s="9"/>
    </row>
    <row r="593" ht="26" customHeight="1" spans="1:15">
      <c r="A593" s="4"/>
      <c r="B593" s="4"/>
      <c r="C593" s="4"/>
      <c r="D593" s="4" t="s">
        <v>711</v>
      </c>
      <c r="E593" s="5">
        <v>2</v>
      </c>
      <c r="F593" s="5">
        <v>7.734</v>
      </c>
      <c r="G593" s="5">
        <f t="shared" si="188"/>
        <v>15.468</v>
      </c>
      <c r="H593" s="5">
        <v>0</v>
      </c>
      <c r="I593" s="5">
        <v>0</v>
      </c>
      <c r="J593" s="5">
        <f t="shared" si="189"/>
        <v>0</v>
      </c>
      <c r="K593" s="8"/>
      <c r="L593" s="11" t="s">
        <v>154</v>
      </c>
      <c r="M593" s="12"/>
      <c r="N593" s="8"/>
      <c r="O593" s="9"/>
    </row>
    <row r="594" ht="26" customHeight="1" spans="1:15">
      <c r="A594" s="4"/>
      <c r="B594" s="4"/>
      <c r="C594" s="4"/>
      <c r="D594" s="4" t="s">
        <v>712</v>
      </c>
      <c r="E594" s="5">
        <v>52</v>
      </c>
      <c r="F594" s="5">
        <v>8.207</v>
      </c>
      <c r="G594" s="5">
        <f t="shared" si="188"/>
        <v>426.764</v>
      </c>
      <c r="H594" s="5">
        <v>29</v>
      </c>
      <c r="I594" s="5">
        <v>8.207</v>
      </c>
      <c r="J594" s="5">
        <f t="shared" si="189"/>
        <v>238.003</v>
      </c>
      <c r="K594" s="8"/>
      <c r="L594" s="11" t="s">
        <v>713</v>
      </c>
      <c r="M594" s="12"/>
      <c r="N594" s="8"/>
      <c r="O594" s="9"/>
    </row>
    <row r="595" ht="26" customHeight="1" spans="1:15">
      <c r="A595" s="4"/>
      <c r="B595" s="4"/>
      <c r="C595" s="4"/>
      <c r="D595" s="4" t="s">
        <v>714</v>
      </c>
      <c r="E595" s="5">
        <v>49</v>
      </c>
      <c r="F595" s="5">
        <v>9.679</v>
      </c>
      <c r="G595" s="5">
        <f t="shared" si="188"/>
        <v>474.271</v>
      </c>
      <c r="H595" s="5">
        <v>23</v>
      </c>
      <c r="I595" s="5">
        <v>9.679</v>
      </c>
      <c r="J595" s="5">
        <f t="shared" si="189"/>
        <v>222.617</v>
      </c>
      <c r="K595" s="8"/>
      <c r="L595" s="11" t="s">
        <v>715</v>
      </c>
      <c r="M595" s="12"/>
      <c r="N595" s="8"/>
      <c r="O595" s="9"/>
    </row>
    <row r="596" ht="26" customHeight="1" spans="1:15">
      <c r="A596" s="4"/>
      <c r="B596" s="4"/>
      <c r="C596" s="4"/>
      <c r="D596" s="4" t="s">
        <v>716</v>
      </c>
      <c r="E596" s="5">
        <v>6</v>
      </c>
      <c r="F596" s="5">
        <v>10.21</v>
      </c>
      <c r="G596" s="5">
        <f t="shared" si="188"/>
        <v>61.26</v>
      </c>
      <c r="H596" s="5">
        <v>4</v>
      </c>
      <c r="I596" s="5">
        <v>10.21</v>
      </c>
      <c r="J596" s="5">
        <f t="shared" si="189"/>
        <v>40.84</v>
      </c>
      <c r="K596" s="8"/>
      <c r="L596" s="11" t="s">
        <v>154</v>
      </c>
      <c r="M596" s="12"/>
      <c r="N596" s="8"/>
      <c r="O596" s="9"/>
    </row>
    <row r="597" ht="26" customHeight="1" spans="1:15">
      <c r="A597" s="4"/>
      <c r="B597" s="4">
        <v>3</v>
      </c>
      <c r="C597" s="4" t="s">
        <v>717</v>
      </c>
      <c r="D597" s="4" t="s">
        <v>20</v>
      </c>
      <c r="E597" s="5">
        <f t="shared" ref="E597:J597" si="190">SUM(E598)</f>
        <v>3</v>
      </c>
      <c r="F597" s="5"/>
      <c r="G597" s="5">
        <f t="shared" si="190"/>
        <v>90</v>
      </c>
      <c r="H597" s="5">
        <f t="shared" si="190"/>
        <v>3</v>
      </c>
      <c r="I597" s="5"/>
      <c r="J597" s="5">
        <f t="shared" si="190"/>
        <v>90</v>
      </c>
      <c r="K597" s="8">
        <f>ROUND(J597,0)</f>
        <v>90</v>
      </c>
      <c r="L597" s="4"/>
      <c r="M597" s="8">
        <v>0</v>
      </c>
      <c r="N597" s="8">
        <v>0</v>
      </c>
      <c r="O597" s="9">
        <f>K597-N597</f>
        <v>90</v>
      </c>
    </row>
    <row r="598" ht="26" customHeight="1" spans="1:15">
      <c r="A598" s="4"/>
      <c r="B598" s="4"/>
      <c r="C598" s="4"/>
      <c r="D598" s="4" t="s">
        <v>718</v>
      </c>
      <c r="E598" s="5">
        <v>3</v>
      </c>
      <c r="F598" s="5">
        <v>30</v>
      </c>
      <c r="G598" s="5">
        <f>E598*F598</f>
        <v>90</v>
      </c>
      <c r="H598" s="5">
        <v>3</v>
      </c>
      <c r="I598" s="5">
        <v>30</v>
      </c>
      <c r="J598" s="5">
        <f>H598*I598</f>
        <v>90</v>
      </c>
      <c r="K598" s="8"/>
      <c r="L598" s="10" t="s">
        <v>22</v>
      </c>
      <c r="M598" s="8"/>
      <c r="N598" s="8"/>
      <c r="O598" s="9"/>
    </row>
  </sheetData>
  <autoFilter xmlns:etc="http://www.wps.cn/officeDocument/2017/etCustomData" ref="A2:P598" etc:filterBottomFollowUsedRange="0">
    <extLst/>
  </autoFilter>
  <mergeCells count="276">
    <mergeCell ref="A1:O1"/>
    <mergeCell ref="A3:D3"/>
    <mergeCell ref="B4:D4"/>
    <mergeCell ref="B30:D30"/>
    <mergeCell ref="B49:D49"/>
    <mergeCell ref="B79:D79"/>
    <mergeCell ref="B83:D83"/>
    <mergeCell ref="B89:D89"/>
    <mergeCell ref="B96:D96"/>
    <mergeCell ref="B102:D102"/>
    <mergeCell ref="B107:D107"/>
    <mergeCell ref="B131:D131"/>
    <mergeCell ref="B218:D218"/>
    <mergeCell ref="B239:D239"/>
    <mergeCell ref="B250:D250"/>
    <mergeCell ref="B274:D274"/>
    <mergeCell ref="B290:D290"/>
    <mergeCell ref="B293:D293"/>
    <mergeCell ref="B333:D333"/>
    <mergeCell ref="B387:D387"/>
    <mergeCell ref="B391:D391"/>
    <mergeCell ref="B438:D438"/>
    <mergeCell ref="B454:D454"/>
    <mergeCell ref="B478:D478"/>
    <mergeCell ref="B496:D496"/>
    <mergeCell ref="B513:D513"/>
    <mergeCell ref="B528:D528"/>
    <mergeCell ref="B562:D562"/>
    <mergeCell ref="B567:D567"/>
    <mergeCell ref="B581:D581"/>
    <mergeCell ref="A4:A29"/>
    <mergeCell ref="A30:A48"/>
    <mergeCell ref="A49:A78"/>
    <mergeCell ref="A79:A82"/>
    <mergeCell ref="A83:A88"/>
    <mergeCell ref="A89:A95"/>
    <mergeCell ref="A96:A101"/>
    <mergeCell ref="A102:A106"/>
    <mergeCell ref="A107:A130"/>
    <mergeCell ref="A131:A217"/>
    <mergeCell ref="A218:A238"/>
    <mergeCell ref="A239:A249"/>
    <mergeCell ref="A250:A273"/>
    <mergeCell ref="A274:A289"/>
    <mergeCell ref="A290:A292"/>
    <mergeCell ref="A293:A332"/>
    <mergeCell ref="A333:A386"/>
    <mergeCell ref="A387:A390"/>
    <mergeCell ref="A391:A437"/>
    <mergeCell ref="A438:A453"/>
    <mergeCell ref="A454:A477"/>
    <mergeCell ref="A478:A495"/>
    <mergeCell ref="A496:A512"/>
    <mergeCell ref="A513:A527"/>
    <mergeCell ref="A528:A561"/>
    <mergeCell ref="A562:A566"/>
    <mergeCell ref="A567:A580"/>
    <mergeCell ref="A581:A598"/>
    <mergeCell ref="B5:B8"/>
    <mergeCell ref="B9:B10"/>
    <mergeCell ref="B11:B21"/>
    <mergeCell ref="B22:B23"/>
    <mergeCell ref="B24:B29"/>
    <mergeCell ref="B31:B32"/>
    <mergeCell ref="B33:B36"/>
    <mergeCell ref="B37:B39"/>
    <mergeCell ref="B40:B44"/>
    <mergeCell ref="B45:B48"/>
    <mergeCell ref="B50:B70"/>
    <mergeCell ref="B71:B76"/>
    <mergeCell ref="B77:B78"/>
    <mergeCell ref="B80:B82"/>
    <mergeCell ref="B84:B88"/>
    <mergeCell ref="B90:B95"/>
    <mergeCell ref="B97:B98"/>
    <mergeCell ref="B99:B101"/>
    <mergeCell ref="B103:B104"/>
    <mergeCell ref="B105:B106"/>
    <mergeCell ref="B108:B113"/>
    <mergeCell ref="B114:B123"/>
    <mergeCell ref="B124:B130"/>
    <mergeCell ref="B132:B135"/>
    <mergeCell ref="B136:B137"/>
    <mergeCell ref="B138:B139"/>
    <mergeCell ref="B140:B145"/>
    <mergeCell ref="B146:B152"/>
    <mergeCell ref="B153:B165"/>
    <mergeCell ref="B166:B174"/>
    <mergeCell ref="B175:B196"/>
    <mergeCell ref="B197:B200"/>
    <mergeCell ref="B201:B212"/>
    <mergeCell ref="B213:B214"/>
    <mergeCell ref="B215:B217"/>
    <mergeCell ref="B219:B224"/>
    <mergeCell ref="B225:B231"/>
    <mergeCell ref="B232:B234"/>
    <mergeCell ref="B235:B238"/>
    <mergeCell ref="B240:B249"/>
    <mergeCell ref="B251:B252"/>
    <mergeCell ref="B253:B263"/>
    <mergeCell ref="B264:B267"/>
    <mergeCell ref="B268:B269"/>
    <mergeCell ref="B270:B273"/>
    <mergeCell ref="B275:B276"/>
    <mergeCell ref="B277:B281"/>
    <mergeCell ref="B282:B283"/>
    <mergeCell ref="B284:B289"/>
    <mergeCell ref="B291:B292"/>
    <mergeCell ref="B294:B295"/>
    <mergeCell ref="B296:B303"/>
    <mergeCell ref="B304:B312"/>
    <mergeCell ref="B313:B319"/>
    <mergeCell ref="B320:B321"/>
    <mergeCell ref="B322:B325"/>
    <mergeCell ref="B326:B330"/>
    <mergeCell ref="B331:B332"/>
    <mergeCell ref="B334:B346"/>
    <mergeCell ref="B347:B351"/>
    <mergeCell ref="B352:B356"/>
    <mergeCell ref="B357:B359"/>
    <mergeCell ref="B360:B365"/>
    <mergeCell ref="B366:B367"/>
    <mergeCell ref="B368:B370"/>
    <mergeCell ref="B371:B386"/>
    <mergeCell ref="B388:B390"/>
    <mergeCell ref="B392:B400"/>
    <mergeCell ref="B401:B404"/>
    <mergeCell ref="B405:B408"/>
    <mergeCell ref="B409:B415"/>
    <mergeCell ref="B416:B418"/>
    <mergeCell ref="B419:B428"/>
    <mergeCell ref="B429:B435"/>
    <mergeCell ref="B436:B437"/>
    <mergeCell ref="B439:B442"/>
    <mergeCell ref="B443:B447"/>
    <mergeCell ref="B448:B449"/>
    <mergeCell ref="B450:B453"/>
    <mergeCell ref="B455:B456"/>
    <mergeCell ref="B457:B460"/>
    <mergeCell ref="B461:B463"/>
    <mergeCell ref="B464:B467"/>
    <mergeCell ref="B468:B473"/>
    <mergeCell ref="B474:B477"/>
    <mergeCell ref="B479:B495"/>
    <mergeCell ref="B497:B500"/>
    <mergeCell ref="B501:B502"/>
    <mergeCell ref="B503:B506"/>
    <mergeCell ref="B507:B512"/>
    <mergeCell ref="B514:B515"/>
    <mergeCell ref="B516:B517"/>
    <mergeCell ref="B518:B520"/>
    <mergeCell ref="B521:B525"/>
    <mergeCell ref="B526:B527"/>
    <mergeCell ref="B529:B530"/>
    <mergeCell ref="B531:B534"/>
    <mergeCell ref="B535:B545"/>
    <mergeCell ref="B546:B553"/>
    <mergeCell ref="B554:B561"/>
    <mergeCell ref="B563:B564"/>
    <mergeCell ref="B565:B566"/>
    <mergeCell ref="B568:B569"/>
    <mergeCell ref="B570:B575"/>
    <mergeCell ref="B576:B578"/>
    <mergeCell ref="B579:B580"/>
    <mergeCell ref="B582:B589"/>
    <mergeCell ref="B590:B596"/>
    <mergeCell ref="B597:B598"/>
    <mergeCell ref="C5:C8"/>
    <mergeCell ref="C9:C10"/>
    <mergeCell ref="C11:C21"/>
    <mergeCell ref="C22:C23"/>
    <mergeCell ref="C24:C29"/>
    <mergeCell ref="C31:C32"/>
    <mergeCell ref="C33:C36"/>
    <mergeCell ref="C37:C39"/>
    <mergeCell ref="C40:C44"/>
    <mergeCell ref="C45:C48"/>
    <mergeCell ref="C50:C70"/>
    <mergeCell ref="C71:C76"/>
    <mergeCell ref="C77:C78"/>
    <mergeCell ref="C80:C82"/>
    <mergeCell ref="C84:C88"/>
    <mergeCell ref="C90:C95"/>
    <mergeCell ref="C97:C98"/>
    <mergeCell ref="C99:C101"/>
    <mergeCell ref="C103:C104"/>
    <mergeCell ref="C105:C106"/>
    <mergeCell ref="C108:C113"/>
    <mergeCell ref="C114:C123"/>
    <mergeCell ref="C124:C130"/>
    <mergeCell ref="C132:C135"/>
    <mergeCell ref="C136:C137"/>
    <mergeCell ref="C138:C139"/>
    <mergeCell ref="C140:C145"/>
    <mergeCell ref="C146:C152"/>
    <mergeCell ref="C153:C165"/>
    <mergeCell ref="C166:C174"/>
    <mergeCell ref="C175:C196"/>
    <mergeCell ref="C197:C200"/>
    <mergeCell ref="C201:C212"/>
    <mergeCell ref="C213:C214"/>
    <mergeCell ref="C215:C217"/>
    <mergeCell ref="C219:C224"/>
    <mergeCell ref="C225:C231"/>
    <mergeCell ref="C232:C234"/>
    <mergeCell ref="C235:C238"/>
    <mergeCell ref="C240:C249"/>
    <mergeCell ref="C251:C252"/>
    <mergeCell ref="C253:C263"/>
    <mergeCell ref="C264:C267"/>
    <mergeCell ref="C268:C269"/>
    <mergeCell ref="C270:C273"/>
    <mergeCell ref="C275:C276"/>
    <mergeCell ref="C277:C281"/>
    <mergeCell ref="C282:C283"/>
    <mergeCell ref="C284:C289"/>
    <mergeCell ref="C291:C292"/>
    <mergeCell ref="C294:C295"/>
    <mergeCell ref="C296:C303"/>
    <mergeCell ref="C304:C312"/>
    <mergeCell ref="C313:C319"/>
    <mergeCell ref="C320:C321"/>
    <mergeCell ref="C322:C325"/>
    <mergeCell ref="C326:C330"/>
    <mergeCell ref="C331:C332"/>
    <mergeCell ref="C334:C346"/>
    <mergeCell ref="C347:C351"/>
    <mergeCell ref="C352:C356"/>
    <mergeCell ref="C357:C359"/>
    <mergeCell ref="C360:C365"/>
    <mergeCell ref="C366:C367"/>
    <mergeCell ref="C368:C370"/>
    <mergeCell ref="C371:C386"/>
    <mergeCell ref="C388:C390"/>
    <mergeCell ref="C392:C400"/>
    <mergeCell ref="C401:C404"/>
    <mergeCell ref="C405:C408"/>
    <mergeCell ref="C409:C415"/>
    <mergeCell ref="C416:C418"/>
    <mergeCell ref="C419:C428"/>
    <mergeCell ref="C429:C435"/>
    <mergeCell ref="C436:C437"/>
    <mergeCell ref="C439:C442"/>
    <mergeCell ref="C443:C447"/>
    <mergeCell ref="C448:C449"/>
    <mergeCell ref="C450:C453"/>
    <mergeCell ref="C455:C456"/>
    <mergeCell ref="C457:C460"/>
    <mergeCell ref="C461:C463"/>
    <mergeCell ref="C464:C467"/>
    <mergeCell ref="C468:C473"/>
    <mergeCell ref="C474:C477"/>
    <mergeCell ref="C479:C495"/>
    <mergeCell ref="C497:C500"/>
    <mergeCell ref="C501:C502"/>
    <mergeCell ref="C503:C506"/>
    <mergeCell ref="C507:C512"/>
    <mergeCell ref="C514:C515"/>
    <mergeCell ref="C516:C517"/>
    <mergeCell ref="C518:C520"/>
    <mergeCell ref="C521:C525"/>
    <mergeCell ref="C526:C527"/>
    <mergeCell ref="C529:C530"/>
    <mergeCell ref="C531:C534"/>
    <mergeCell ref="C535:C545"/>
    <mergeCell ref="C546:C553"/>
    <mergeCell ref="C554:C561"/>
    <mergeCell ref="C563:C564"/>
    <mergeCell ref="C565:C566"/>
    <mergeCell ref="C568:C569"/>
    <mergeCell ref="C570:C575"/>
    <mergeCell ref="C576:C578"/>
    <mergeCell ref="C579:C580"/>
    <mergeCell ref="C582:C589"/>
    <mergeCell ref="C590:C596"/>
    <mergeCell ref="C597:C59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何星灿</dc:creator>
  <cp:lastModifiedBy>灿</cp:lastModifiedBy>
  <dcterms:created xsi:type="dcterms:W3CDTF">2024-10-02T06:31:00Z</dcterms:created>
  <dcterms:modified xsi:type="dcterms:W3CDTF">2024-10-09T08:05:23Z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666FEC09B7374DA0BEB7C71773F62589_11</vt:lpwstr>
  </property>
  <property fmtid="{D5CDD505-2E9C-101B-9397-08002B2CF9AE}" pid="3" name="KSOProductBuildVer">
    <vt:lpwstr>2052-12.1.0.18276</vt:lpwstr>
  </property>
</Properties>
</file>